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mc:AlternateContent xmlns:mc="http://schemas.openxmlformats.org/markup-compatibility/2006">
    <mc:Choice Requires="x15">
      <x15ac:absPath xmlns:x15ac="http://schemas.microsoft.com/office/spreadsheetml/2010/11/ac" url="https://ageconnect.sharepoint.com/sites/ProgramsAdvocacy/Title III  General/RFPs/2023 RFP/RFP Documents/Working Drafts/2023 Title III-C Working Drafts/"/>
    </mc:Choice>
  </mc:AlternateContent>
  <xr:revisionPtr revIDLastSave="755" documentId="8_{FD53E176-D7BC-46B4-8B55-515497210073}" xr6:coauthVersionLast="47" xr6:coauthVersionMax="47" xr10:uidLastSave="{157DCD9C-683D-420F-BC80-C5BEC57B12BB}"/>
  <bookViews>
    <workbookView xWindow="-28920" yWindow="-120" windowWidth="29040" windowHeight="15840" tabRatio="871" xr2:uid="{00000000-000D-0000-FFFF-FFFF00000000}"/>
  </bookViews>
  <sheets>
    <sheet name="Instructions" sheetId="27" r:id="rId1"/>
    <sheet name="Budget Cover Sheet" sheetId="22" r:id="rId2"/>
    <sheet name="Persons Served Estimate" sheetId="20" r:id="rId3"/>
    <sheet name="Service by Site" sheetId="18" r:id="rId4"/>
    <sheet name="Part A Personnel Costs" sheetId="6" r:id="rId5"/>
    <sheet name="Part B Nutrition Service Costs" sheetId="1" r:id="rId6"/>
    <sheet name="Part C Cash Revenue and Support" sheetId="10" r:id="rId7"/>
    <sheet name="PartC(a)(b) Third Party InKind " sheetId="15" r:id="rId8"/>
    <sheet name="Definitions" sheetId="26" r:id="rId9"/>
    <sheet name="DropDown Lists" sheetId="24" state="hidden" r:id="rId10"/>
  </sheets>
  <externalReferences>
    <externalReference r:id="rId11"/>
  </externalReferences>
  <definedNames>
    <definedName name="County">'DropDown Lists'!$A$2:$A$8</definedName>
    <definedName name="Match">'[1]Validation Data'!$C$5:$C$11</definedName>
    <definedName name="_xlnm.Print_Area" localSheetId="1">'Budget Cover Sheet'!$A$2:$D$37</definedName>
    <definedName name="_xlnm.Print_Area" localSheetId="5">'Part B Nutrition Service Costs'!$A$1:$V$56</definedName>
    <definedName name="_xlnm.Print_Area" localSheetId="2">'Persons Served Estimate'!$A$4:$G$31</definedName>
    <definedName name="_xlnm.Print_Area" localSheetId="3">'Service by Site'!$A$3:$U$37,'Service by Site'!$A$40:$U$61</definedName>
    <definedName name="X">'DropDown Lists'!$D$2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9" i="6" l="1"/>
  <c r="C17" i="6"/>
  <c r="C78" i="6"/>
  <c r="V10" i="1"/>
  <c r="V11" i="1"/>
  <c r="V12" i="1"/>
  <c r="V13" i="1"/>
  <c r="U10" i="1"/>
  <c r="U11" i="1"/>
  <c r="U12" i="1"/>
  <c r="U13" i="1"/>
  <c r="Q10" i="1"/>
  <c r="Q11" i="1"/>
  <c r="Q12" i="1"/>
  <c r="Q13" i="1"/>
  <c r="L10" i="1"/>
  <c r="L11" i="1"/>
  <c r="L12" i="1"/>
  <c r="L13" i="1"/>
  <c r="H10" i="1"/>
  <c r="H11" i="1"/>
  <c r="H12" i="1"/>
  <c r="H13" i="1"/>
  <c r="M39" i="1"/>
  <c r="N39" i="1"/>
  <c r="O39" i="1"/>
  <c r="P39" i="1"/>
  <c r="Q39" i="1"/>
  <c r="R39" i="1"/>
  <c r="S39" i="1"/>
  <c r="L47" i="1"/>
  <c r="G59" i="18"/>
  <c r="H59" i="18"/>
  <c r="F59" i="18"/>
  <c r="G58" i="18"/>
  <c r="H58" i="18"/>
  <c r="F58" i="18"/>
  <c r="G35" i="18"/>
  <c r="H35" i="18"/>
  <c r="F35" i="18"/>
  <c r="F61" i="18" s="1"/>
  <c r="G34" i="18"/>
  <c r="H34" i="18"/>
  <c r="F34" i="18"/>
  <c r="H32" i="1" l="1"/>
  <c r="L34" i="1"/>
  <c r="H34" i="1"/>
  <c r="L30" i="1"/>
  <c r="H30" i="1"/>
  <c r="N52" i="1" l="1"/>
  <c r="N15" i="1" s="1"/>
  <c r="O52" i="1"/>
  <c r="O15" i="1" s="1"/>
  <c r="E52" i="1"/>
  <c r="E15" i="1" s="1"/>
  <c r="E16" i="1" s="1"/>
  <c r="F52" i="1"/>
  <c r="F15" i="1" s="1"/>
  <c r="F16" i="1" s="1"/>
  <c r="V32" i="1"/>
  <c r="V33" i="1"/>
  <c r="V35" i="1"/>
  <c r="V36" i="1"/>
  <c r="V37" i="1"/>
  <c r="V38" i="1"/>
  <c r="V31" i="1"/>
  <c r="F39" i="1"/>
  <c r="F14" i="1" s="1"/>
  <c r="T36" i="1"/>
  <c r="T37" i="1"/>
  <c r="T38" i="1"/>
  <c r="T35" i="1"/>
  <c r="U33" i="1"/>
  <c r="U35" i="1"/>
  <c r="U36" i="1"/>
  <c r="U37" i="1"/>
  <c r="U38" i="1"/>
  <c r="U31" i="1"/>
  <c r="U32" i="1"/>
  <c r="W37" i="1"/>
  <c r="X37" i="1"/>
  <c r="Y37" i="1"/>
  <c r="Z31" i="1"/>
  <c r="Z32" i="1"/>
  <c r="Y31" i="1"/>
  <c r="Y32" i="1"/>
  <c r="X31" i="1"/>
  <c r="X32" i="1"/>
  <c r="W31" i="1"/>
  <c r="W32" i="1"/>
  <c r="T31" i="1"/>
  <c r="T32" i="1"/>
  <c r="E39" i="1"/>
  <c r="E14" i="1" s="1"/>
  <c r="L31" i="1"/>
  <c r="L32" i="1"/>
  <c r="H31" i="1"/>
  <c r="T52" i="1"/>
  <c r="T15" i="1" s="1"/>
  <c r="S52" i="1"/>
  <c r="S15" i="1" s="1"/>
  <c r="R52" i="1"/>
  <c r="P52" i="1"/>
  <c r="P15" i="1" s="1"/>
  <c r="M52" i="1"/>
  <c r="M15" i="1" s="1"/>
  <c r="K52" i="1"/>
  <c r="K15" i="1" s="1"/>
  <c r="J52" i="1"/>
  <c r="J15" i="1" s="1"/>
  <c r="I52" i="1"/>
  <c r="I15" i="1" s="1"/>
  <c r="G52" i="1"/>
  <c r="G15" i="1" s="1"/>
  <c r="G16" i="1" s="1"/>
  <c r="D52" i="1"/>
  <c r="D15" i="1" s="1"/>
  <c r="D16" i="1" s="1"/>
  <c r="U51" i="1"/>
  <c r="Q51" i="1"/>
  <c r="L51" i="1"/>
  <c r="H51" i="1"/>
  <c r="U50" i="1"/>
  <c r="Q50" i="1"/>
  <c r="L50" i="1"/>
  <c r="H50" i="1"/>
  <c r="U49" i="1"/>
  <c r="Q49" i="1"/>
  <c r="L49" i="1"/>
  <c r="H49" i="1"/>
  <c r="U48" i="1"/>
  <c r="Q48" i="1"/>
  <c r="L48" i="1"/>
  <c r="H48" i="1"/>
  <c r="U47" i="1"/>
  <c r="Q47" i="1"/>
  <c r="H47" i="1"/>
  <c r="U46" i="1"/>
  <c r="Q46" i="1"/>
  <c r="L46" i="1"/>
  <c r="H46" i="1"/>
  <c r="U45" i="1"/>
  <c r="Q45" i="1"/>
  <c r="L45" i="1"/>
  <c r="H45" i="1"/>
  <c r="U44" i="1"/>
  <c r="Q44" i="1"/>
  <c r="L44" i="1"/>
  <c r="H44" i="1"/>
  <c r="K21" i="1"/>
  <c r="J21" i="1"/>
  <c r="I21" i="1"/>
  <c r="K39" i="1"/>
  <c r="K14" i="1" s="1"/>
  <c r="J39" i="1"/>
  <c r="J14" i="1" s="1"/>
  <c r="I39" i="1"/>
  <c r="I14" i="1" s="1"/>
  <c r="G39" i="1"/>
  <c r="G14" i="1" s="1"/>
  <c r="D39" i="1"/>
  <c r="D14" i="1" s="1"/>
  <c r="Z38" i="1"/>
  <c r="Y38" i="1"/>
  <c r="X38" i="1"/>
  <c r="W38" i="1"/>
  <c r="L38" i="1"/>
  <c r="H38" i="1"/>
  <c r="Z37" i="1"/>
  <c r="L37" i="1"/>
  <c r="H37" i="1"/>
  <c r="Z36" i="1"/>
  <c r="Y36" i="1"/>
  <c r="X36" i="1"/>
  <c r="W36" i="1"/>
  <c r="L36" i="1"/>
  <c r="H36" i="1"/>
  <c r="Z35" i="1"/>
  <c r="Y35" i="1"/>
  <c r="X35" i="1"/>
  <c r="W35" i="1"/>
  <c r="L35" i="1"/>
  <c r="H35" i="1"/>
  <c r="Z33" i="1"/>
  <c r="Y33" i="1"/>
  <c r="X33" i="1"/>
  <c r="W33" i="1"/>
  <c r="T33" i="1"/>
  <c r="L33" i="1"/>
  <c r="H33" i="1"/>
  <c r="U9" i="1"/>
  <c r="Q9" i="1"/>
  <c r="L9" i="1"/>
  <c r="H9" i="1"/>
  <c r="U8" i="1"/>
  <c r="Q8" i="1"/>
  <c r="L8" i="1"/>
  <c r="H8" i="1"/>
  <c r="U7" i="1"/>
  <c r="Q7" i="1"/>
  <c r="L7" i="1"/>
  <c r="H7" i="1"/>
  <c r="U6" i="1"/>
  <c r="Q6" i="1"/>
  <c r="L6" i="1"/>
  <c r="H6" i="1"/>
  <c r="D21" i="1" l="1"/>
  <c r="B21" i="22"/>
  <c r="B7" i="10"/>
  <c r="E21" i="1"/>
  <c r="B8" i="10"/>
  <c r="E17" i="1"/>
  <c r="E18" i="1" s="1"/>
  <c r="F21" i="1"/>
  <c r="C7" i="10"/>
  <c r="G21" i="1"/>
  <c r="C8" i="10"/>
  <c r="F17" i="1"/>
  <c r="F18" i="1" s="1"/>
  <c r="C23" i="22"/>
  <c r="C21" i="22"/>
  <c r="Q15" i="1"/>
  <c r="J16" i="1"/>
  <c r="J17" i="1" s="1"/>
  <c r="J18" i="1" s="1"/>
  <c r="K16" i="1"/>
  <c r="K17" i="1" s="1"/>
  <c r="K18" i="1" s="1"/>
  <c r="L15" i="1"/>
  <c r="D17" i="1"/>
  <c r="D18" i="1" s="1"/>
  <c r="H15" i="1"/>
  <c r="V39" i="1"/>
  <c r="O14" i="1" s="1"/>
  <c r="O16" i="1" s="1"/>
  <c r="Q52" i="1"/>
  <c r="B23" i="22"/>
  <c r="V44" i="1"/>
  <c r="H52" i="1"/>
  <c r="AA33" i="1"/>
  <c r="G17" i="1"/>
  <c r="G18" i="1" s="1"/>
  <c r="AA31" i="1"/>
  <c r="AA32" i="1"/>
  <c r="Y39" i="1"/>
  <c r="S14" i="1" s="1"/>
  <c r="S16" i="1" s="1"/>
  <c r="S17" i="1" s="1"/>
  <c r="S18" i="1" s="1"/>
  <c r="W39" i="1"/>
  <c r="P14" i="1" s="1"/>
  <c r="U52" i="1"/>
  <c r="R15" i="1"/>
  <c r="V46" i="1"/>
  <c r="L52" i="1"/>
  <c r="H39" i="1"/>
  <c r="X39" i="1"/>
  <c r="R14" i="1" s="1"/>
  <c r="V45" i="1"/>
  <c r="V47" i="1"/>
  <c r="V49" i="1"/>
  <c r="V51" i="1"/>
  <c r="Z39" i="1"/>
  <c r="T14" i="1" s="1"/>
  <c r="T16" i="1" s="1"/>
  <c r="T17" i="1" s="1"/>
  <c r="T18" i="1" s="1"/>
  <c r="V50" i="1"/>
  <c r="L39" i="1"/>
  <c r="U39" i="1"/>
  <c r="N14" i="1" s="1"/>
  <c r="V48" i="1"/>
  <c r="V7" i="1"/>
  <c r="V9" i="1"/>
  <c r="V8" i="1"/>
  <c r="L14" i="1"/>
  <c r="I16" i="1"/>
  <c r="H14" i="1"/>
  <c r="V6" i="1"/>
  <c r="B16" i="22" l="1"/>
  <c r="C16" i="22"/>
  <c r="F24" i="1"/>
  <c r="E24" i="1"/>
  <c r="G24" i="1"/>
  <c r="D24" i="1"/>
  <c r="P16" i="1"/>
  <c r="P17" i="1" s="1"/>
  <c r="P18" i="1" s="1"/>
  <c r="G22" i="1" s="1"/>
  <c r="G25" i="1" s="1"/>
  <c r="C22" i="22" s="1"/>
  <c r="N16" i="1"/>
  <c r="N17" i="1" s="1"/>
  <c r="N18" i="1" s="1"/>
  <c r="E22" i="1" s="1"/>
  <c r="E25" i="1" s="1"/>
  <c r="B22" i="22" s="1"/>
  <c r="O17" i="1"/>
  <c r="O18" i="1" s="1"/>
  <c r="F22" i="1" s="1"/>
  <c r="U14" i="1"/>
  <c r="R16" i="1"/>
  <c r="R17" i="1" s="1"/>
  <c r="R18" i="1" s="1"/>
  <c r="V52" i="1"/>
  <c r="U15" i="1"/>
  <c r="V15" i="1" s="1"/>
  <c r="J22" i="1"/>
  <c r="J23" i="1" s="1"/>
  <c r="L16" i="1"/>
  <c r="I17" i="1"/>
  <c r="I18" i="1" s="1"/>
  <c r="K22" i="1"/>
  <c r="K23" i="1" s="1"/>
  <c r="H16" i="1"/>
  <c r="F23" i="1" l="1"/>
  <c r="F25" i="1"/>
  <c r="C20" i="22" s="1"/>
  <c r="C19" i="22" s="1"/>
  <c r="U16" i="1"/>
  <c r="U17" i="1" s="1"/>
  <c r="U18" i="1" s="1"/>
  <c r="G23" i="1"/>
  <c r="I22" i="1"/>
  <c r="I23" i="1" s="1"/>
  <c r="E23" i="1"/>
  <c r="L17" i="1"/>
  <c r="L18" i="1" s="1"/>
  <c r="H17" i="1"/>
  <c r="H18" i="1" s="1"/>
  <c r="I26" i="15"/>
  <c r="J26" i="15" s="1"/>
  <c r="I24" i="15" l="1"/>
  <c r="I21" i="15" l="1"/>
  <c r="I20" i="15"/>
  <c r="I19" i="15"/>
  <c r="I18" i="15"/>
  <c r="J18" i="15" s="1"/>
  <c r="I17" i="15"/>
  <c r="J17" i="15" s="1"/>
  <c r="I16" i="15"/>
  <c r="J16" i="15" s="1"/>
  <c r="I15" i="15"/>
  <c r="J15" i="15" s="1"/>
  <c r="E24" i="15"/>
  <c r="J24" i="15" s="1"/>
  <c r="E23" i="15"/>
  <c r="J23" i="15" s="1"/>
  <c r="E22" i="15"/>
  <c r="J22" i="15" s="1"/>
  <c r="E25" i="15"/>
  <c r="E34" i="15"/>
  <c r="E21" i="15"/>
  <c r="E20" i="15"/>
  <c r="E19" i="15"/>
  <c r="G60" i="18" l="1"/>
  <c r="F60" i="18"/>
  <c r="H61" i="18"/>
  <c r="H60" i="18"/>
  <c r="G61" i="18"/>
  <c r="J19" i="15"/>
  <c r="J20" i="15"/>
  <c r="J21" i="15"/>
  <c r="E24" i="20" l="1"/>
  <c r="B6" i="20"/>
  <c r="G18" i="20" l="1"/>
  <c r="F18" i="20"/>
  <c r="D18" i="20"/>
  <c r="C18" i="20"/>
  <c r="B12" i="20"/>
  <c r="B11" i="20"/>
  <c r="E11" i="20" l="1"/>
  <c r="E12" i="20"/>
  <c r="E13" i="20"/>
  <c r="E14" i="20"/>
  <c r="E15" i="20"/>
  <c r="E16" i="20"/>
  <c r="E17" i="20"/>
  <c r="B24" i="20"/>
  <c r="B15" i="20"/>
  <c r="B16" i="20"/>
  <c r="B17" i="20"/>
  <c r="B13" i="20"/>
  <c r="B14" i="20"/>
  <c r="G31" i="20"/>
  <c r="F31" i="20"/>
  <c r="E25" i="20"/>
  <c r="E26" i="20"/>
  <c r="E27" i="20"/>
  <c r="E28" i="20"/>
  <c r="E29" i="20"/>
  <c r="E30" i="20"/>
  <c r="D31" i="20"/>
  <c r="C31" i="20"/>
  <c r="B25" i="20"/>
  <c r="B26" i="20"/>
  <c r="B27" i="20"/>
  <c r="B28" i="20"/>
  <c r="B29" i="20"/>
  <c r="B30" i="20"/>
  <c r="G21" i="20"/>
  <c r="F21" i="20"/>
  <c r="E20" i="20"/>
  <c r="E19" i="20"/>
  <c r="D21" i="20"/>
  <c r="C21" i="20"/>
  <c r="B20" i="20"/>
  <c r="B19" i="20"/>
  <c r="F19" i="10"/>
  <c r="I40" i="15"/>
  <c r="E40" i="15"/>
  <c r="I39" i="15"/>
  <c r="E39" i="15"/>
  <c r="I38" i="15"/>
  <c r="E38" i="15"/>
  <c r="J38" i="15" s="1"/>
  <c r="I37" i="15"/>
  <c r="E37" i="15"/>
  <c r="J37" i="15" s="1"/>
  <c r="I36" i="15"/>
  <c r="E36" i="15"/>
  <c r="J36" i="15" s="1"/>
  <c r="I35" i="15"/>
  <c r="E35" i="15"/>
  <c r="J35" i="15" s="1"/>
  <c r="E19" i="10"/>
  <c r="G18" i="10"/>
  <c r="G17" i="10"/>
  <c r="G16" i="10"/>
  <c r="G15" i="10"/>
  <c r="G14" i="10"/>
  <c r="G13" i="10"/>
  <c r="G12" i="10"/>
  <c r="G11" i="10"/>
  <c r="G8" i="10"/>
  <c r="G7" i="10"/>
  <c r="G6" i="10"/>
  <c r="E5" i="15"/>
  <c r="I5" i="15"/>
  <c r="I25" i="15"/>
  <c r="J25" i="15" s="1"/>
  <c r="I34" i="15"/>
  <c r="J34" i="15" s="1"/>
  <c r="I14" i="15"/>
  <c r="I13" i="15"/>
  <c r="I12" i="15"/>
  <c r="I11" i="15"/>
  <c r="I10" i="15"/>
  <c r="I9" i="15"/>
  <c r="I8" i="15"/>
  <c r="I7" i="15"/>
  <c r="I6" i="15"/>
  <c r="E14" i="15"/>
  <c r="E13" i="15"/>
  <c r="E12" i="15"/>
  <c r="E11" i="15"/>
  <c r="E10" i="15"/>
  <c r="E9" i="15"/>
  <c r="E8" i="15"/>
  <c r="E7" i="15"/>
  <c r="E6" i="15"/>
  <c r="E21" i="20" l="1"/>
  <c r="B21" i="20"/>
  <c r="J40" i="15"/>
  <c r="J14" i="15"/>
  <c r="J9" i="15"/>
  <c r="J13" i="15"/>
  <c r="J6" i="15"/>
  <c r="J10" i="15"/>
  <c r="J5" i="15"/>
  <c r="J7" i="15"/>
  <c r="J39" i="15"/>
  <c r="J8" i="15"/>
  <c r="J12" i="15"/>
  <c r="J11" i="15"/>
  <c r="B31" i="20"/>
  <c r="B9" i="20" s="1"/>
  <c r="B18" i="20"/>
  <c r="E31" i="20"/>
  <c r="E9" i="20" s="1"/>
  <c r="E18" i="20"/>
  <c r="J27" i="15" l="1"/>
  <c r="J41" i="15"/>
  <c r="G10" i="10" l="1"/>
  <c r="C9" i="10" l="1"/>
  <c r="C19" i="10" s="1"/>
  <c r="C17" i="22" s="1"/>
  <c r="C18" i="22" l="1"/>
  <c r="G5" i="10"/>
  <c r="D19" i="10" l="1"/>
  <c r="AA35" i="1" l="1"/>
  <c r="AA38" i="1"/>
  <c r="AA37" i="1"/>
  <c r="AA36" i="1"/>
  <c r="T39" i="1"/>
  <c r="M14" i="1" s="1"/>
  <c r="AA39" i="1" l="1"/>
  <c r="M16" i="1"/>
  <c r="Q14" i="1"/>
  <c r="V14" i="1" s="1"/>
  <c r="M17" i="1" l="1"/>
  <c r="M18" i="1" s="1"/>
  <c r="D22" i="1" s="1"/>
  <c r="D25" i="1" s="1"/>
  <c r="B20" i="22" s="1"/>
  <c r="Q16" i="1"/>
  <c r="D23" i="1" l="1"/>
  <c r="B19" i="22" s="1"/>
  <c r="V16" i="1"/>
  <c r="Q17" i="1"/>
  <c r="Q18" i="1" s="1"/>
  <c r="B18" i="22" l="1"/>
  <c r="B9" i="10"/>
  <c r="V17" i="1"/>
  <c r="V18" i="1" s="1"/>
  <c r="B19" i="10" l="1"/>
  <c r="B17" i="22" s="1"/>
  <c r="G9" i="10"/>
  <c r="G19"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Breanne Royer</author>
  </authors>
  <commentList>
    <comment ref="C17" authorId="0" shapeId="0" xr:uid="{7397A44A-9285-42A0-BC61-E3C1B9C962BD}">
      <text>
        <r>
          <rPr>
            <b/>
            <sz val="11"/>
            <color indexed="81"/>
            <rFont val="Gill Sans MT"/>
            <family val="2"/>
          </rPr>
          <t>Breanne Royer:</t>
        </r>
        <r>
          <rPr>
            <sz val="11"/>
            <color indexed="81"/>
            <rFont val="Gill Sans MT"/>
            <family val="2"/>
          </rPr>
          <t xml:space="preserve">
indicate if Cost Plan or evidence of approved rate was included in proposal.</t>
        </r>
      </text>
    </comment>
  </commentList>
</comments>
</file>

<file path=xl/sharedStrings.xml><?xml version="1.0" encoding="utf-8"?>
<sst xmlns="http://schemas.openxmlformats.org/spreadsheetml/2006/main" count="451" uniqueCount="243">
  <si>
    <t>Total</t>
  </si>
  <si>
    <t>Equipment</t>
  </si>
  <si>
    <t>Supplies</t>
  </si>
  <si>
    <t>Other</t>
  </si>
  <si>
    <t>Allowable Costs</t>
  </si>
  <si>
    <t>Definition</t>
  </si>
  <si>
    <t>Salaries &amp; Fringe Benefits</t>
  </si>
  <si>
    <t>Position Title</t>
  </si>
  <si>
    <t>Work Location</t>
  </si>
  <si>
    <t>Private Pay/Guests</t>
  </si>
  <si>
    <t>Private Foundation/Corporate Grants</t>
  </si>
  <si>
    <t>Means Tested Federal Funds (EW)</t>
  </si>
  <si>
    <t>Local Community Support</t>
  </si>
  <si>
    <t>State Alternative Care Funds (AC)</t>
  </si>
  <si>
    <t>FTE</t>
  </si>
  <si>
    <t>Maintenance of Effort (MOE)</t>
  </si>
  <si>
    <t>Interest</t>
  </si>
  <si>
    <t>Other** (Total from below)</t>
  </si>
  <si>
    <t>**List Other Costs</t>
  </si>
  <si>
    <t>Cash</t>
  </si>
  <si>
    <t>In-Kind Support Description</t>
  </si>
  <si>
    <t>Location</t>
  </si>
  <si>
    <t>Rate</t>
  </si>
  <si>
    <t>Value</t>
  </si>
  <si>
    <t>Quantity</t>
  </si>
  <si>
    <t xml:space="preserve">Total </t>
  </si>
  <si>
    <t>Provider Agency Cash (over and above match)</t>
  </si>
  <si>
    <t>Match for Title III Federal Funds (if cash or contractor incurred)</t>
  </si>
  <si>
    <t>Revenue Definitions</t>
  </si>
  <si>
    <t>Third-party In-kind Support</t>
  </si>
  <si>
    <t>The value of non-cash contributions provided by non-federal third parties. The valuation of third-party in-kind contributions is "what it would have cost if the contractor had paid for the item or service itself". If used as match, contractor must have documentation of third-party in-kind contributions.</t>
  </si>
  <si>
    <t>Any interest earned from an advance payment of program funds.</t>
  </si>
  <si>
    <t>Title III funds may not be used to supplant non-federal support on the local level that was used to provide nutrition services prior to Title III funds being available. Such revenue is recorded as maintenance of effort, if required by the Area Agency on Aging.</t>
  </si>
  <si>
    <t xml:space="preserve">Total Cost </t>
  </si>
  <si>
    <t>Elderly waiver program funds used for home and community-based services for people age 65 and older who are eligible for Medical Assistance (MA) and require a nursing facility level of care. The Minnesota Department of Human Services (DHS) operates the EW program under federal waiver to Minnesota's Medicaid State Plan. Counties administer the program.</t>
  </si>
  <si>
    <t>The Alternative Care (AC) Program is a state-funded cost-sharing program that supports certain home and community based services for eligible individuals age 65 and over. The program provides home and community based services to prevent and delay transitions to nursing facility level of care.  It is administered by counties and tribal health agencies.</t>
  </si>
  <si>
    <t>Travel</t>
  </si>
  <si>
    <t>Total Title III Cash Costs</t>
  </si>
  <si>
    <t xml:space="preserve"> Senior Nutrition Project Management</t>
  </si>
  <si>
    <t>Senior Nutrition Services</t>
  </si>
  <si>
    <t>AC/EW</t>
  </si>
  <si>
    <t>Private Pay</t>
  </si>
  <si>
    <t>County</t>
  </si>
  <si>
    <t>Service</t>
  </si>
  <si>
    <t>Title III Serving/Delivery Day(s) and Time</t>
  </si>
  <si>
    <t xml:space="preserve">Total # Unduplicated Title III Persons/Year </t>
  </si>
  <si>
    <t xml:space="preserve">Total  #  of Title III Meals     </t>
  </si>
  <si>
    <t>Hot</t>
  </si>
  <si>
    <t>*Special Meals</t>
  </si>
  <si>
    <t>On-site</t>
  </si>
  <si>
    <t>Satellite</t>
  </si>
  <si>
    <t>Catered</t>
  </si>
  <si>
    <t>Paid Driver</t>
  </si>
  <si>
    <t>Volunteer Stipend</t>
  </si>
  <si>
    <t>Volunteer Unpaid</t>
  </si>
  <si>
    <t>Congregate</t>
  </si>
  <si>
    <t>Frozen-Ready to Heat or Eat</t>
  </si>
  <si>
    <t>Number of Meals</t>
  </si>
  <si>
    <t>Total Direct Costs</t>
  </si>
  <si>
    <t>Total Costs</t>
  </si>
  <si>
    <t>Indirect Cost (%)</t>
  </si>
  <si>
    <t>Part C (a):  Third-Party In-kind Used for match</t>
  </si>
  <si>
    <t>Title III Congregate</t>
  </si>
  <si>
    <t>Title III Home Delivered</t>
  </si>
  <si>
    <t>Nutrition Funds (Federal, NSIP, State)</t>
  </si>
  <si>
    <t>Part C (b):  Third-Party In-Kind NOT Used for Match (Optional)</t>
  </si>
  <si>
    <t>Total AC/EW, PP, Other</t>
  </si>
  <si>
    <t>Unit Cost</t>
  </si>
  <si>
    <t xml:space="preserve">Part C: Cash Revenue and Support </t>
  </si>
  <si>
    <t>Anoka</t>
  </si>
  <si>
    <t>Carver</t>
  </si>
  <si>
    <t>Dakota</t>
  </si>
  <si>
    <t>Hennepin</t>
  </si>
  <si>
    <t>Ramsey</t>
  </si>
  <si>
    <t>Scott</t>
  </si>
  <si>
    <t>Washington</t>
  </si>
  <si>
    <t>White</t>
  </si>
  <si>
    <t>Black/African American</t>
  </si>
  <si>
    <t>Non-Hispanic</t>
  </si>
  <si>
    <t>Hispanic</t>
  </si>
  <si>
    <t>A.  Total persons to be served</t>
  </si>
  <si>
    <t>Total Number of Persons</t>
  </si>
  <si>
    <t>&gt;200% of Poverty</t>
  </si>
  <si>
    <t>2 or More Races</t>
  </si>
  <si>
    <t xml:space="preserve">American Indian/Alaskan </t>
  </si>
  <si>
    <t>Asian</t>
  </si>
  <si>
    <t>Native Hawaiian/Pacific Islander</t>
  </si>
  <si>
    <t>TOTAL</t>
  </si>
  <si>
    <t>Title III-C: Nutrition Services Proposed Persons Served</t>
  </si>
  <si>
    <t>Congregate Nutrition Services</t>
  </si>
  <si>
    <t>Home-Delivered Nutrition Services</t>
  </si>
  <si>
    <t>UNDUPLICATED Proposed Persons Served</t>
  </si>
  <si>
    <t>B.  Persons by Race/Ethnicity</t>
  </si>
  <si>
    <t>D. Persons by County</t>
  </si>
  <si>
    <t>C. Persons with 2+ ADL Limitations</t>
  </si>
  <si>
    <t xml:space="preserve">Cost Definitions </t>
  </si>
  <si>
    <t>Project director and related administrative staff such as assistant directors; nutritionists, bookkeepers; clerical staff; supervisor of site managers etc.</t>
  </si>
  <si>
    <t>Staff travel</t>
  </si>
  <si>
    <t>Related to overall project management</t>
  </si>
  <si>
    <t>Utilities</t>
  </si>
  <si>
    <t>Related to overall project management offices and activities</t>
  </si>
  <si>
    <t>Communications</t>
  </si>
  <si>
    <t>Building Space</t>
  </si>
  <si>
    <t>Related to overall project management offices</t>
  </si>
  <si>
    <t>Professional Services</t>
  </si>
  <si>
    <t>Insurance</t>
  </si>
  <si>
    <t>General expenses related to overall project management, such as licenses, copying and reproduction, professional dues and subscriptions, project council expenses, advertising, training, audit costs, volunteer recognition, etc.</t>
  </si>
  <si>
    <t xml:space="preserve">Include all costs incurred for meal site operations and the preparation and portioning of meals </t>
  </si>
  <si>
    <t>Meal site operations (participant registration and tracking activities) and food preparation, reheating food, cooking, portioning, cleaning of meal preparation area, dishwashing, ordering, completing and inventory of food, procurement of food</t>
  </si>
  <si>
    <t>Staff Travel</t>
  </si>
  <si>
    <t>Related to site and meal preparation staff</t>
  </si>
  <si>
    <t>Small durable items, small kitchen equipment less than $5,000, table setting supplies, cleaning materials</t>
  </si>
  <si>
    <t>The proportion of utilities used for program related site activities and meal preparation</t>
  </si>
  <si>
    <t>Communications used at meal sites by site staff</t>
  </si>
  <si>
    <t>Building space used for site activities and /or meal preparation</t>
  </si>
  <si>
    <t>Raw Food</t>
  </si>
  <si>
    <t>Raw food, transportation of raw food to project, transportation of raw food to preparation sites, storage of food at storage facilities for project</t>
  </si>
  <si>
    <t>Funds awarded by the Area Agency on Aging for the provision of title III-C nutrition services.  Funds typically include:  federal Title III funds, federal NSIP (nutrition support incentive program) funds and state funds.</t>
  </si>
  <si>
    <t xml:space="preserve">Title III funds are limited to 85% participation of the net allowable costs in the program budget. The contractor must contribute 15% in non-federal resources. The 15% match can be made up of allowable costs incurred by the contractor or the value of third-party in-kind contributions.  </t>
  </si>
  <si>
    <t>Contractor resources provided to the program above the matching 15%.</t>
  </si>
  <si>
    <t>Examples: consultants hired for training, consulting registered dietitian etc.</t>
  </si>
  <si>
    <t>As required in Appendix B in the RFP</t>
  </si>
  <si>
    <t>Related to overall project management, such as office equipment $5,000 or greater</t>
  </si>
  <si>
    <t>Related to overall project management, such as consumable office supplies, office equipment less than $5,000</t>
  </si>
  <si>
    <t>Cash from other grant or foundation sources to support Title III senior nutrition program (e.g., United Way).</t>
  </si>
  <si>
    <t>Applicant or Provider Resources (over and above match)</t>
  </si>
  <si>
    <t>Cash from local communities designated for support of the local Title III senior nutrition program. May include one-time cash donations from individuals.</t>
  </si>
  <si>
    <t>Cash from non-title III meal services and, in the case of Title III senior nutrition program, the full cost of the meal charged to ineligible individuals.</t>
  </si>
  <si>
    <t>Private Pay and Guests</t>
  </si>
  <si>
    <t>Private Foundation or Corporate Grants</t>
  </si>
  <si>
    <t>NSIP CFDA:</t>
  </si>
  <si>
    <t>Name of Proposed Program:</t>
  </si>
  <si>
    <t>Address:</t>
  </si>
  <si>
    <t>City, State, Zip:</t>
  </si>
  <si>
    <t>Computation of Funds Requested</t>
  </si>
  <si>
    <t>Home Delivered</t>
  </si>
  <si>
    <t>Terms and Conditions</t>
  </si>
  <si>
    <t>Name and Title of Individual Authorized to Commit Applicant Organization to this Agreement:</t>
  </si>
  <si>
    <t>Name:</t>
  </si>
  <si>
    <t>Title:</t>
  </si>
  <si>
    <t>Phone:</t>
  </si>
  <si>
    <t>Email:</t>
  </si>
  <si>
    <t>Private Pay Assumptions</t>
  </si>
  <si>
    <t xml:space="preserve">Source of Cash Match </t>
  </si>
  <si>
    <t>Estimated Non-Federal Match</t>
  </si>
  <si>
    <t>Title III CFDA:</t>
  </si>
  <si>
    <t>HDM</t>
  </si>
  <si>
    <t>Catalog of Federal Domestic Assistance (CFDA) Numbers</t>
  </si>
  <si>
    <t>Total Nutrition Funds Requested</t>
  </si>
  <si>
    <t>Proposed Traditional Meal Rate</t>
  </si>
  <si>
    <t>Proposed Traditional Units</t>
  </si>
  <si>
    <t>Proposed Special Meal Rate</t>
  </si>
  <si>
    <t>Proposed Special Units</t>
  </si>
  <si>
    <t>Proposed Participant Contributions</t>
  </si>
  <si>
    <t>Proposed Other Income</t>
  </si>
  <si>
    <t>At or Below 200% Poverty</t>
  </si>
  <si>
    <t>Budget Summary</t>
  </si>
  <si>
    <t>Cost Category</t>
  </si>
  <si>
    <t>* Caterer or Subcontractor</t>
  </si>
  <si>
    <t>Title III HDM</t>
  </si>
  <si>
    <t>Est. Contribution per meal</t>
  </si>
  <si>
    <t>Est. Unit Rate</t>
  </si>
  <si>
    <t>Est. Unit Rate w/ Contribution</t>
  </si>
  <si>
    <t>Budget Detail</t>
  </si>
  <si>
    <t>Caterer or Meal Subcontractor Contracts</t>
  </si>
  <si>
    <t>*PeerPlace® Fees</t>
  </si>
  <si>
    <t>Subcontractor or Caterer* (Total below)</t>
  </si>
  <si>
    <t>Title III Congregate Traditional Contribution per meal</t>
  </si>
  <si>
    <t>Title III Home Delivered Meal Traditional Contribution per meal</t>
  </si>
  <si>
    <t>Title III Home Delivered Meal Special Contribution per meal</t>
  </si>
  <si>
    <t>Title III Congregate Special Contribution per meal</t>
  </si>
  <si>
    <t>Title III Congregate Meal Traditional Suggested Contribution</t>
  </si>
  <si>
    <t>Title III Congregate Meal Special Suggested Contribution</t>
  </si>
  <si>
    <t>Title III Home Delivered Meal Traditional Suggested Contribution</t>
  </si>
  <si>
    <t>Title III Home Delivered Meal Special Suggested Contribution</t>
  </si>
  <si>
    <t>Title III Congregate Meal Traditional Private Pay Rate</t>
  </si>
  <si>
    <t>Title III Congregate Meal Special Private Pay Rate</t>
  </si>
  <si>
    <t>Title III Home Delivered Meal Traditional Private Pay Rate</t>
  </si>
  <si>
    <t>Title III Home Delivered Meal Special Private Pay Rate</t>
  </si>
  <si>
    <t>Suggested Contribution Assumptions</t>
  </si>
  <si>
    <t>Est. Voluntary Contributions per Meal</t>
  </si>
  <si>
    <t>Applicant Incurred</t>
  </si>
  <si>
    <t>Value Determination</t>
  </si>
  <si>
    <t>Select</t>
  </si>
  <si>
    <t>Applicant maintain documentation for all third-party in-kind contributions used as match. Unlike the cash or applicant-incurred costs used as match, this support is not reflected in the cost of the service in Part B. Applicants must value the documented in-kind support the same as if the applicant paid for the support (i.e., the value of a volunteer can not be valued higher than the wage paid to position employed by the applicant).</t>
  </si>
  <si>
    <t>Estimated Unit Rates</t>
  </si>
  <si>
    <r>
      <t xml:space="preserve">Part A: Personnel Cash Costs </t>
    </r>
    <r>
      <rPr>
        <b/>
        <sz val="14"/>
        <rFont val="Arial"/>
        <family val="2"/>
      </rPr>
      <t>(including Title III, AC/EW, Private Pay and Other)</t>
    </r>
  </si>
  <si>
    <r>
      <t xml:space="preserve">Cost of capital items such as stoves, refrigerators, dishwashers, freezers, steam tables, stainless steel work tables greater than $5,000. Also cost of repair and maintenance of capital equipment </t>
    </r>
    <r>
      <rPr>
        <sz val="12"/>
        <color indexed="10"/>
        <rFont val="Arial"/>
        <family val="2"/>
      </rPr>
      <t/>
    </r>
  </si>
  <si>
    <t>Costs for transportation of prepared food to satellite sites, i.e. equipment operation costs (gas, oil, repair and storage for project-owned vehicles) and pay for delivery person. Mileage costs for volunteers delivering meals to homebound participants</t>
  </si>
  <si>
    <t>Voluntary Contributions (Program Income)</t>
  </si>
  <si>
    <t>For services funded under Title III, participants are given an opportunity and are encouraged to voluntarily contribute to the cost of the service. Program Income, as defined in 45 CFR 75 includes, but is not limited to, voluntary contributions received by participants and other income received by or due to the contracting organization, as a result of activities wholly or partially supported by funds from the contract. Contractors must report all program income to the MAAA per the signed contract agreement.</t>
  </si>
  <si>
    <t>Voluntary Contributions - Traditional Meals</t>
  </si>
  <si>
    <t>Voluntary Contributions - Special Meals</t>
  </si>
  <si>
    <t>Estimated Non-Federal Match for Title III Federal Funds (if cash or contractor incurred)</t>
  </si>
  <si>
    <t xml:space="preserve">It is understood and agreed by the undersigned that: 1) funds granted as a result of this request are to be expended for the purpose set forth herein and in accordance with all applicable laws, regulations, policies, and procedures of this state, the area agency on aging and the Administration for Community Living (Administration on Aging) of the U.S. Department of Health and Human Services; 2) any proposed changes in the proposal as approved will be submitted in writing by the applicant and upon notification of approval by the state or area agency shall be deemed incorporated into and become a part of this agreement; 3) the attached Assurances of Compliance with the Department of Health and Human Services Regulation issued pursuant to Title VI of the Civil Rights Act of 1964 applies to this proposal as approved; and 4) funds awarded by the state or area agency may be terminated at any time for violations of any terms and requirements of this agreement. </t>
  </si>
  <si>
    <t>Total Personnel Salary and Fringe</t>
  </si>
  <si>
    <t>Explanation of Costs</t>
  </si>
  <si>
    <t>Nutrition Funds Requested (Federal, NSIP, State)</t>
  </si>
  <si>
    <t>Nutrition Services General Information</t>
  </si>
  <si>
    <t>Nutrition Services Project Management (Directly Employed)</t>
  </si>
  <si>
    <t>Nutrition Services Employees (Site Staff-Directly Employed)</t>
  </si>
  <si>
    <t>Nutrition Services Project Management Costs</t>
  </si>
  <si>
    <t>Nutrition Services Costs</t>
  </si>
  <si>
    <t>Total Page 1</t>
  </si>
  <si>
    <t>Total Page 2</t>
  </si>
  <si>
    <t>Total Pages 1 and 2</t>
  </si>
  <si>
    <t>Title III Congregate  (Traditional)</t>
  </si>
  <si>
    <t>Title III Congregate  (Special)</t>
  </si>
  <si>
    <t>Title III Congregate (Traditional)</t>
  </si>
  <si>
    <t xml:space="preserve">Title III Congregate (Traditional) </t>
  </si>
  <si>
    <t xml:space="preserve">Title III Congregate (Special) </t>
  </si>
  <si>
    <t>Peer Place License</t>
  </si>
  <si>
    <t>Title III Home Delivered (Traditional)</t>
  </si>
  <si>
    <t>Title III Home Delivered (Special)</t>
  </si>
  <si>
    <t>Trellis</t>
  </si>
  <si>
    <t>Organization Name:</t>
  </si>
  <si>
    <t>2023 Proposed Service by Site</t>
  </si>
  <si>
    <t>Organization Name</t>
  </si>
  <si>
    <r>
      <t>Reported #  of Non-Title III  Meals</t>
    </r>
    <r>
      <rPr>
        <b/>
        <sz val="14"/>
        <rFont val="Arial"/>
        <family val="2"/>
      </rPr>
      <t xml:space="preserve">** </t>
    </r>
  </si>
  <si>
    <t>**Non-Title III Meals: Non-Title III meals may include Private Pay, Elderly Waiver, Alternative Care or Assisted Living**</t>
  </si>
  <si>
    <r>
      <t>Project Management</t>
    </r>
    <r>
      <rPr>
        <sz val="14"/>
        <rFont val="Arial"/>
        <family val="2"/>
      </rPr>
      <t>:</t>
    </r>
  </si>
  <si>
    <r>
      <t xml:space="preserve">Include all costs for </t>
    </r>
    <r>
      <rPr>
        <b/>
        <i/>
        <sz val="12"/>
        <rFont val="Arial"/>
        <family val="2"/>
      </rPr>
      <t>overall</t>
    </r>
    <r>
      <rPr>
        <sz val="12"/>
        <rFont val="Arial"/>
        <family val="2"/>
      </rPr>
      <t xml:space="preserve"> project management and administration</t>
    </r>
  </si>
  <si>
    <r>
      <t xml:space="preserve">This is an optional space that providers may use to list third-party in-kind support used in the program that is NOT used as match. </t>
    </r>
    <r>
      <rPr>
        <b/>
        <sz val="12"/>
        <rFont val="Arial"/>
        <family val="2"/>
      </rPr>
      <t>THIS IS OPTIONAL.</t>
    </r>
  </si>
  <si>
    <t>Service Costs (meals):</t>
  </si>
  <si>
    <t xml:space="preserve">Costs for preparation, portioning and delivery to meal site of meals prepared by a provider not directly employed by the applicant </t>
  </si>
  <si>
    <t>Please review your 2022 award for 2023 insurance coverage requirements as they will remain the same for the 2023 award year</t>
  </si>
  <si>
    <t>Part B:  Nutrition Service Costs</t>
  </si>
  <si>
    <t>Meal Site Address</t>
  </si>
  <si>
    <t>Meal Site Name</t>
  </si>
  <si>
    <t>Meal Caterer or Subcontracor
(Meal Production)</t>
  </si>
  <si>
    <t>Yes</t>
  </si>
  <si>
    <t>No</t>
  </si>
  <si>
    <t>Current Meal Type (Select Yes or No)</t>
  </si>
  <si>
    <t>Method of Meal Preparation (Select Yes or No)</t>
  </si>
  <si>
    <t>Title III HDM Delivery Type (Select all that apply)</t>
  </si>
  <si>
    <t>TOTAL FTEs</t>
  </si>
  <si>
    <t>FTEs</t>
  </si>
  <si>
    <t>2023 Title III-C RFP Budget Cover Sheet</t>
  </si>
  <si>
    <t>Organization's UEI Number</t>
  </si>
  <si>
    <t>Program Year of Requested Funds:  Beginning January 1, 2024 and Ending December 31, 2024</t>
  </si>
  <si>
    <t>Project Year: January 1, 2024 - December 31, 2024</t>
  </si>
  <si>
    <t xml:space="preserve">                                                                
                                                      Title III-C Request for Proposal Budget Instructions</t>
  </si>
  <si>
    <r>
      <rPr>
        <b/>
        <sz val="14"/>
        <color rgb="FF13294B"/>
        <rFont val="Red Hat Display"/>
      </rPr>
      <t xml:space="preserve">
Budget General Instructions:
</t>
    </r>
    <r>
      <rPr>
        <sz val="14"/>
        <color rgb="FF13294B"/>
        <rFont val="Red Hat Display"/>
      </rPr>
      <t xml:space="preserve">
Complete all sections in Renewal Budget and Persons Served document: 
  1.  Budget Cover Sheet
  2.  Persons Served Estimate
  3.  Service by Site
  4.  Part A – Personnel Cash Costs
  5.  Part B – Nutrition Service Costs
  6.  Part C – Cash Revenue and Support
  7.  Part C (a)(b) – Third-Party In-Kind Support
</t>
    </r>
    <r>
      <rPr>
        <b/>
        <sz val="14"/>
        <color rgb="FF13294B"/>
        <rFont val="Red Hat Display"/>
      </rPr>
      <t>Budget Cover Sheet</t>
    </r>
    <r>
      <rPr>
        <sz val="14"/>
        <color rgb="FF13294B"/>
        <rFont val="Red Hat Display"/>
      </rPr>
      <t xml:space="preserve">
Complete the top portion of the Budget Cover Sheet, under “Nutrition Services General Information.” Portions of the Budget Cover Sheet will automatically calculate or fill from workbook. This includes: 
  •	Name of Proposed Program
  •	Organization Name
  •	Address
  •	UEI number number
The “Computation of Funds Requested” section will automatically populate and should reflect the amount of federal funds requested.
Organizations must record the proposed number of traditional and special meals for each service included in this application (Congregate and Home-Delivered). Total number of meals for each service will auto-populate from the total meals proposed in the “Service by Site” and “Part B Nutrition Services Costs”.
The proposed unit rate for traditional meals and special meals by service will auto-populate from the “Part B Nutrition Services Costs”. If your organization would like to propose a different unit rate, please reach out to Trellis for technical assistance and/or rate negotiation.
As Trellis works to build sustainable rates for Title III services, the minimum rate for a Traditional III-C meal is $8.93. There is not a set rate for Special III-C meals in 2024.
</t>
    </r>
    <r>
      <rPr>
        <b/>
        <sz val="14"/>
        <color rgb="FF13294B"/>
        <rFont val="Red Hat Display"/>
      </rPr>
      <t>Persons Served</t>
    </r>
    <r>
      <rPr>
        <sz val="14"/>
        <color rgb="FF13294B"/>
        <rFont val="Red Hat Display"/>
      </rPr>
      <t xml:space="preserve">
Complete the “Persons Served Estimate” tab to indicate the number of Title III-eligible persons you propose to serve in the congregate or home-delivered meal program by service for the award year. 
Organizations must complete all cells filled with light yellow for each proposed service. All other cells (not filled or grey-filled) are locked and may not be edited. Record proposed persons by demographic traits including race/ethnicity and by county of residence. 
Estimated number of persons with two (2) or more Activities of Daily Living (ADLs) limitations is required for the Home-Delivered service only (cell E22). 
Total Persons Served must equal the total persons calculated in the “Service by Site” tab.
</t>
    </r>
    <r>
      <rPr>
        <b/>
        <sz val="14"/>
        <color rgb="FF13294B"/>
        <rFont val="Red Hat Display"/>
      </rPr>
      <t xml:space="preserve">Service by Site </t>
    </r>
    <r>
      <rPr>
        <sz val="14"/>
        <color rgb="FF13294B"/>
        <rFont val="Red Hat Display"/>
      </rPr>
      <t xml:space="preserve">
Complete the “Service by Site” tab to propose site locations, projected meal counts, and service systems. 
For each site, provide the:
  1.  Site name, address, and county in which it is located. 
  2.  Proposed day(s) and time(s) of delivery or service in column E. 
  3.  Estimated number of unduplicated Title III persons served by site, per year in column.
  4.  Number of Title III meals by site in column G. 
  5.  Number of non-Title III meals by site in column H.
  6.  Select Yes or No for each Meal Type and Method of Meal Preparation category in columns I through N. 
  7.  List the Meal Caterer or Subcontractor for each site in column O.
  8.  Select the Type of Meal Delivery for each Home-delivered meal in columns P through S. 
Home-delivered site is defined as the primary source for the meals (i.e., the location where the meal was delivered from)). If a site provides both congregate and home-delivered meals, record information requested in each column specific to that program by row. Insert additional rows or copy the worksheet as needed.
</t>
    </r>
    <r>
      <rPr>
        <b/>
        <sz val="14"/>
        <color rgb="FF13294B"/>
        <rFont val="Red Hat Display"/>
      </rPr>
      <t>Part A: Personnel Costs</t>
    </r>
    <r>
      <rPr>
        <sz val="14"/>
        <color rgb="FF13294B"/>
        <rFont val="Red Hat Display"/>
      </rPr>
      <t xml:space="preserve">
This form is used to calculate total personnel costs for providing nutrition services.  Personnel costs should be broken out between project management and meals. Only personnel directly employed by the awarded organization should be identified on this form. Insert additional rows if needed.
  1.  Position Title - List all positions involved in project management in the identified section. List all positions involved in site operations and meal preparation in the identified section.
  2.  Work Location - Indicate administrative office, congregate site, central kitchen, etc.
  3.  Full-time Equivalent (FTE) - FTE is the number of total hours worked divided by the maximum number of compensable hours in a work year. The work year is defined as 2,080 hours. This will calculate by formula.
</t>
    </r>
    <r>
      <rPr>
        <b/>
        <sz val="14"/>
        <color rgb="FF13294B"/>
        <rFont val="Red Hat Display"/>
      </rPr>
      <t>Part B: Nutrition Service Costs</t>
    </r>
    <r>
      <rPr>
        <sz val="14"/>
        <color rgb="FF13294B"/>
        <rFont val="Red Hat Display"/>
      </rPr>
      <t xml:space="preserve">
This form is used to list the costs for the provision of nutrition services. This form reflects the allocation of costs across multiple services (e.g. Title III Congregate (Traditional), Title III Congregate (Special), Title III Home-Delivered (Traditional), Title III Home-Delivered (Special), Alternative Care and Elderly Waiver, Private Pay), if multiple services are being provided. Refer to the definitions page for guidance on allowable costs.
  1.  Budget Summary
    A.    List costs for each service component (i.e., project management or meals) by line-item category. If multiple nutrition services are provided, costs should be allocated across services in relative proportion to the number of meals provided under each   service. Variations in allocations across services should be explained in the narrative. Caterer/subrecipient and other costs will be totaled from the charts below. 
  2.  Budget Detail
    A.    List each caterer or subrecipient, anticipated unit cost (price per meal) in columns D-K, and number of meals (columns M through P) per service in the chart provided. List costs for each service component (i.e., project management cost or meal cost) by line-item category.
    B.    “Nutrition Services Costs” are automatically calculated by multiplying the recorded number of meals by the anticipated unit cost (price per meal). List indirect costs only if the organization has a current federally approved indirect service cost plan. Enter the approved indirect cost percentage rate approved by the Department of Health and Human Services or another federal organization. The total number of meals provided for each service should match column F in the “Service by Site” tab. 
    C.    All other costs must be identified in the “List Other Costs” section and allocated across the services provided.
Peer Place Costs:
      i.    Standard annual license user fee: $750/user license
      ii.    New program service for an organization that is already establised on PeerPlace: $1,000, and each additional service is $800
      iii.    New organization and one program: $1,500
</t>
    </r>
    <r>
      <rPr>
        <b/>
        <sz val="14"/>
        <color rgb="FF13294B"/>
        <rFont val="Red Hat Display"/>
      </rPr>
      <t>Part C: Cash Revenue and Support</t>
    </r>
    <r>
      <rPr>
        <sz val="14"/>
        <color rgb="FF13294B"/>
        <rFont val="Red Hat Display"/>
      </rPr>
      <t xml:space="preserve">
This form is used to list the revenue anticipated for all non-Title III nutrition services provided by the proposer. Refer to the “Definitions” tab for guidance. 
The final determination of the amounts of federal Title III nutrition funds, NSIP and state nutrition funds included in the meal reimbursement rate will be calculated by the Trellis. A 15% match (non-federal cash or in-kind) will be required on the amount of federal Title III-C funds included in the Subrecipient award. An estimated Non-Federal match is calculated in the Budget Cover Sheet based on the applicant’s requested nutrition funds. Applicants must record proposed estimated match in columns B and C.
Additional revenue sources and rows can be inserted or added as needed.  
The “Voluntary Contributions” and “Nutrition Funds Requested” sections will auto-calculate.
  1.  Source of Cash Match  
    A.    If the Non-Federal match is cash, record the source of the cash and place an “X” in the “Cash” column. If the match is applicant-incurred in-kind, place an “X” in the “Applicant-incurred” column and identify the valuation method or justification in the “Value Determination” column.  
  2.  Suggested Contribution Assumptions 
    A.    Enter the suggested contribution amount per meal for each service.
  3.  Est. Voluntary Contributions Per Meal
    A.    Enter the amount of voluntary contributions that the applicant expects to collect per meal for each service.
  4.  Private Pay  
    A.    If serving private pay meals, identify the amount charged per meal. Applicants must record the “Private Pay Assumptions” if proposal includes private pay meals.  
</t>
    </r>
    <r>
      <rPr>
        <b/>
        <sz val="14"/>
        <color rgb="FF13294B"/>
        <rFont val="Red Hat Display"/>
      </rPr>
      <t xml:space="preserve">Part C (a) (b): Third-Party In-Kind Support </t>
    </r>
    <r>
      <rPr>
        <sz val="14"/>
        <color rgb="FF13294B"/>
        <rFont val="Red Hat Display"/>
      </rPr>
      <t xml:space="preserve">
Third-party in-kind contributions must be valued as “what it would have cost if the proposer had paid for the item or service itself”. Neither subrecipient-incurred costs nor third-party in-kind contributions count toward satisfying matching requirements unless they can be verified by the subrecipient’s records.
Part C (a) 
  1.  List the type of support in the In-Kind Support Description column.
  2.  Identify the location where the support is provided (e.g. Admin office, Senior Center, XYZ town).
  3.  Quantify the support in the Quantity column. If the support description is volunteer hours, identify the number of hours; if the support is space, identify the number of square feet; if the support is utilities identify the number of months etc.
  4.  Apply the rate being used to determine value in the Rate column.
  5.  Value will calculate and display in the Value column.
The form can be used to record the in-kind support between project management and meals.
</t>
    </r>
    <r>
      <rPr>
        <b/>
        <sz val="14"/>
        <color rgb="FF13294B"/>
        <rFont val="Red Hat Display"/>
      </rPr>
      <t xml:space="preserve">Part C (b) OPTIONAL
</t>
    </r>
    <r>
      <rPr>
        <sz val="14"/>
        <color rgb="FF13294B"/>
        <rFont val="Red Hat Display"/>
      </rPr>
      <t xml:space="preserve">
This is an optional section that may be used to list third-party in-kind support that is NOT used as match.  Acceptance of this optional information does not imply approval or agreement of representations made by proposer, either by Trellis or the Minnesota Board on Aging.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</si>
</sst>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 numFmtId="168" formatCode="&quot;$&quot;#,##0.0000"/>
    <numFmt numFmtId="169" formatCode="&quot;$&quot;#,##0.0"/>
  </numFmts>
  <fonts count="41">
    <font>
      <sz val="10"/>
      <name val="Arial"/>
    </font>
    <font>
      <sz val="10"/>
      <name val="Arial"/>
      <family val="2"/>
    </font>
    <font>
      <sz val="8"/>
      <name val="Arial"/>
      <family val="2"/>
    </font>
    <font>
      <sz val="12"/>
      <name val="Arial"/>
      <family val="2"/>
    </font>
    <font>
      <sz val="12"/>
      <name val="Arial"/>
      <family val="2"/>
    </font>
    <font>
      <b/>
      <sz val="14"/>
      <name val="Arial"/>
      <family val="2"/>
    </font>
    <font>
      <b/>
      <sz val="20"/>
      <name val="Arial"/>
      <family val="2"/>
    </font>
    <font>
      <sz val="12"/>
      <color indexed="10"/>
      <name val="Arial"/>
      <family val="2"/>
    </font>
    <font>
      <sz val="12"/>
      <name val="Gill Sans MT"/>
      <family val="2"/>
    </font>
    <font>
      <sz val="10"/>
      <name val="Gill Sans MT"/>
      <family val="2"/>
    </font>
    <font>
      <sz val="12"/>
      <name val="Times New Roman"/>
      <family val="1"/>
    </font>
    <font>
      <b/>
      <sz val="16"/>
      <name val="Gill Sans MT"/>
      <family val="2"/>
    </font>
    <font>
      <u/>
      <sz val="10"/>
      <color theme="10"/>
      <name val="Arial"/>
      <family val="2"/>
    </font>
    <font>
      <b/>
      <sz val="11"/>
      <color indexed="81"/>
      <name val="Gill Sans MT"/>
      <family val="2"/>
    </font>
    <font>
      <sz val="11"/>
      <color indexed="81"/>
      <name val="Gill Sans MT"/>
      <family val="2"/>
    </font>
    <font>
      <sz val="10"/>
      <name val="Arial"/>
      <family val="2"/>
    </font>
    <font>
      <b/>
      <sz val="12"/>
      <name val="Times New Roman"/>
      <family val="1"/>
    </font>
    <font>
      <sz val="10"/>
      <name val="Arial"/>
      <family val="2"/>
    </font>
    <font>
      <b/>
      <sz val="16"/>
      <name val="Arial"/>
      <family val="2"/>
    </font>
    <font>
      <b/>
      <sz val="12"/>
      <name val="Arial"/>
      <family val="2"/>
    </font>
    <font>
      <sz val="12"/>
      <color rgb="FF0000FF"/>
      <name val="Arial"/>
      <family val="2"/>
    </font>
    <font>
      <i/>
      <sz val="12"/>
      <name val="Arial"/>
      <family val="2"/>
    </font>
    <font>
      <sz val="11"/>
      <name val="Arial"/>
      <family val="2"/>
    </font>
    <font>
      <sz val="16"/>
      <name val="Arial"/>
      <family val="2"/>
    </font>
    <font>
      <sz val="12"/>
      <color indexed="8"/>
      <name val="Arial"/>
      <family val="2"/>
    </font>
    <font>
      <b/>
      <sz val="12"/>
      <color indexed="8"/>
      <name val="Arial"/>
      <family val="2"/>
    </font>
    <font>
      <b/>
      <sz val="14"/>
      <color indexed="8"/>
      <name val="Arial"/>
      <family val="2"/>
    </font>
    <font>
      <sz val="14"/>
      <name val="Arial"/>
      <family val="2"/>
    </font>
    <font>
      <b/>
      <sz val="12"/>
      <color indexed="12"/>
      <name val="Arial"/>
      <family val="2"/>
    </font>
    <font>
      <b/>
      <sz val="11"/>
      <name val="Arial"/>
      <family val="2"/>
    </font>
    <font>
      <b/>
      <sz val="12"/>
      <color rgb="FF0070C0"/>
      <name val="Arial"/>
      <family val="2"/>
    </font>
    <font>
      <b/>
      <sz val="11"/>
      <color rgb="FF0070C0"/>
      <name val="Arial"/>
      <family val="2"/>
    </font>
    <font>
      <b/>
      <sz val="10"/>
      <name val="Arial"/>
      <family val="2"/>
    </font>
    <font>
      <b/>
      <sz val="18"/>
      <name val="Arial"/>
      <family val="2"/>
    </font>
    <font>
      <b/>
      <u/>
      <sz val="12"/>
      <name val="Arial"/>
      <family val="2"/>
    </font>
    <font>
      <sz val="12"/>
      <color theme="4"/>
      <name val="Arial"/>
      <family val="2"/>
    </font>
    <font>
      <b/>
      <i/>
      <sz val="12"/>
      <name val="Arial"/>
      <family val="2"/>
    </font>
    <font>
      <sz val="10"/>
      <name val="Red Hat Display"/>
    </font>
    <font>
      <b/>
      <sz val="16"/>
      <color rgb="FF13294B"/>
      <name val="Red Hat Display"/>
    </font>
    <font>
      <b/>
      <sz val="14"/>
      <color rgb="FF13294B"/>
      <name val="Red Hat Display"/>
    </font>
    <font>
      <sz val="14"/>
      <color rgb="FF13294B"/>
      <name val="Red Hat Display"/>
    </font>
  </fonts>
  <fills count="21">
    <fill>
      <patternFill patternType="none"/>
    </fill>
    <fill>
      <patternFill patternType="gray125"/>
    </fill>
    <fill>
      <patternFill patternType="gray0625">
        <bgColor indexed="41"/>
      </patternFill>
    </fill>
    <fill>
      <patternFill patternType="solid">
        <fgColor indexed="47"/>
        <bgColor indexed="64"/>
      </patternFill>
    </fill>
    <fill>
      <patternFill patternType="solid">
        <fgColor indexed="41"/>
        <bgColor indexed="64"/>
      </patternFill>
    </fill>
    <fill>
      <patternFill patternType="solid">
        <fgColor indexed="65"/>
        <bgColor indexed="64"/>
      </patternFill>
    </fill>
    <fill>
      <patternFill patternType="solid">
        <fgColor rgb="FFCCFFFF"/>
        <bgColor indexed="64"/>
      </patternFill>
    </fill>
    <fill>
      <patternFill patternType="solid">
        <fgColor theme="0"/>
        <bgColor indexed="64"/>
      </patternFill>
    </fill>
    <fill>
      <patternFill patternType="solid">
        <fgColor rgb="FFFFCC66"/>
        <bgColor indexed="64"/>
      </patternFill>
    </fill>
    <fill>
      <patternFill patternType="solid">
        <fgColor theme="6" tint="0.79998168889431442"/>
        <bgColor indexed="64"/>
      </patternFill>
    </fill>
    <fill>
      <patternFill patternType="solid">
        <fgColor rgb="FFFFCC99"/>
        <bgColor indexed="64"/>
      </patternFill>
    </fill>
    <fill>
      <patternFill patternType="gray0625">
        <bgColor rgb="FFCCFFFF"/>
      </patternFill>
    </fill>
    <fill>
      <patternFill patternType="solid">
        <fgColor theme="7" tint="0.79998168889431442"/>
        <bgColor indexed="64"/>
      </patternFill>
    </fill>
    <fill>
      <patternFill patternType="solid">
        <fgColor indexed="9"/>
        <bgColor indexed="9"/>
      </patternFill>
    </fill>
    <fill>
      <patternFill patternType="solid">
        <fgColor rgb="FFFFFFCC"/>
        <bgColor indexed="9"/>
      </patternFill>
    </fill>
    <fill>
      <patternFill patternType="solid">
        <fgColor theme="0" tint="-4.9989318521683403E-2"/>
        <bgColor indexed="9"/>
      </patternFill>
    </fill>
    <fill>
      <patternFill patternType="solid">
        <fgColor theme="0" tint="-0.14999847407452621"/>
        <bgColor indexed="9"/>
      </patternFill>
    </fill>
    <fill>
      <patternFill patternType="solid">
        <fgColor theme="1" tint="0.499984740745262"/>
        <bgColor indexed="9"/>
      </patternFill>
    </fill>
    <fill>
      <patternFill patternType="solid">
        <fgColor theme="0" tint="-4.9989318521683403E-2"/>
        <bgColor indexed="64"/>
      </patternFill>
    </fill>
    <fill>
      <patternFill patternType="solid">
        <fgColor rgb="FFFFFFCC"/>
        <bgColor indexed="64"/>
      </patternFill>
    </fill>
    <fill>
      <patternFill patternType="solid">
        <fgColor theme="0"/>
        <bgColor indexed="9"/>
      </patternFill>
    </fill>
  </fills>
  <borders count="17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bottom style="double">
        <color indexed="8"/>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style="double">
        <color indexed="8"/>
      </left>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right style="thin">
        <color indexed="8"/>
      </right>
      <top style="double">
        <color indexed="8"/>
      </top>
      <bottom style="double">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top style="thin">
        <color indexed="8"/>
      </top>
      <bottom style="thin">
        <color indexed="8"/>
      </bottom>
      <diagonal/>
    </border>
    <border>
      <left style="double">
        <color indexed="8"/>
      </left>
      <right/>
      <top style="thin">
        <color indexed="8"/>
      </top>
      <bottom/>
      <diagonal/>
    </border>
    <border>
      <left style="double">
        <color indexed="8"/>
      </left>
      <right style="thin">
        <color indexed="8"/>
      </right>
      <top style="double">
        <color indexed="8"/>
      </top>
      <bottom style="double">
        <color indexed="8"/>
      </bottom>
      <diagonal/>
    </border>
    <border>
      <left style="double">
        <color indexed="8"/>
      </left>
      <right style="double">
        <color indexed="8"/>
      </right>
      <top style="double">
        <color indexed="8"/>
      </top>
      <bottom style="thin">
        <color indexed="8"/>
      </bottom>
      <diagonal/>
    </border>
    <border>
      <left style="double">
        <color indexed="8"/>
      </left>
      <right style="double">
        <color indexed="8"/>
      </right>
      <top/>
      <bottom style="thin">
        <color indexed="8"/>
      </bottom>
      <diagonal/>
    </border>
    <border>
      <left style="double">
        <color indexed="8"/>
      </left>
      <right style="double">
        <color indexed="8"/>
      </right>
      <top style="double">
        <color indexed="8"/>
      </top>
      <bottom/>
      <diagonal/>
    </border>
    <border>
      <left style="double">
        <color indexed="8"/>
      </left>
      <right/>
      <top style="thin">
        <color indexed="8"/>
      </top>
      <bottom style="double">
        <color indexed="8"/>
      </bottom>
      <diagonal/>
    </border>
    <border>
      <left style="double">
        <color indexed="8"/>
      </left>
      <right style="double">
        <color indexed="8"/>
      </right>
      <top style="thin">
        <color indexed="8"/>
      </top>
      <bottom style="double">
        <color indexed="8"/>
      </bottom>
      <diagonal/>
    </border>
    <border>
      <left/>
      <right style="thin">
        <color indexed="8"/>
      </right>
      <top/>
      <bottom style="double">
        <color indexed="8"/>
      </bottom>
      <diagonal/>
    </border>
    <border>
      <left style="thin">
        <color auto="1"/>
      </left>
      <right style="double">
        <color indexed="8"/>
      </right>
      <top style="double">
        <color indexed="8"/>
      </top>
      <bottom style="double">
        <color indexed="8"/>
      </bottom>
      <diagonal/>
    </border>
    <border>
      <left style="thin">
        <color indexed="8"/>
      </left>
      <right style="double">
        <color indexed="8"/>
      </right>
      <top style="thin">
        <color indexed="8"/>
      </top>
      <bottom style="thin">
        <color indexed="8"/>
      </bottom>
      <diagonal/>
    </border>
    <border>
      <left style="double">
        <color indexed="8"/>
      </left>
      <right style="double">
        <color indexed="8"/>
      </right>
      <top style="thin">
        <color indexed="8"/>
      </top>
      <bottom style="thin">
        <color indexed="8"/>
      </bottom>
      <diagonal/>
    </border>
    <border>
      <left style="thin">
        <color indexed="8"/>
      </left>
      <right style="double">
        <color indexed="8"/>
      </right>
      <top style="double">
        <color indexed="8"/>
      </top>
      <bottom style="double">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double">
        <color indexed="8"/>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right style="double">
        <color indexed="8"/>
      </right>
      <top/>
      <bottom style="double">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8"/>
      </top>
      <bottom style="thin">
        <color indexed="8"/>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thin">
        <color indexed="64"/>
      </left>
      <right style="thick">
        <color indexed="64"/>
      </right>
      <top/>
      <bottom style="thin">
        <color indexed="64"/>
      </bottom>
      <diagonal/>
    </border>
    <border>
      <left style="thin">
        <color indexed="64"/>
      </left>
      <right style="thick">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8"/>
      </top>
      <bottom style="double">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8"/>
      </top>
      <bottom style="medium">
        <color indexed="64"/>
      </bottom>
      <diagonal/>
    </border>
    <border>
      <left style="thin">
        <color indexed="64"/>
      </left>
      <right style="medium">
        <color indexed="64"/>
      </right>
      <top style="thin">
        <color indexed="64"/>
      </top>
      <bottom style="thin">
        <color indexed="8"/>
      </bottom>
      <diagonal/>
    </border>
    <border>
      <left style="thin">
        <color indexed="64"/>
      </left>
      <right style="medium">
        <color indexed="64"/>
      </right>
      <top style="thin">
        <color indexed="8"/>
      </top>
      <bottom style="medium">
        <color indexed="64"/>
      </bottom>
      <diagonal/>
    </border>
    <border>
      <left style="thin">
        <color indexed="64"/>
      </left>
      <right style="thin">
        <color indexed="64"/>
      </right>
      <top style="double">
        <color indexed="64"/>
      </top>
      <bottom style="medium">
        <color indexed="64"/>
      </bottom>
      <diagonal/>
    </border>
    <border>
      <left style="thin">
        <color indexed="8"/>
      </left>
      <right style="medium">
        <color indexed="64"/>
      </right>
      <top style="thin">
        <color indexed="64"/>
      </top>
      <bottom style="thin">
        <color indexed="8"/>
      </bottom>
      <diagonal/>
    </border>
    <border>
      <left/>
      <right style="thin">
        <color indexed="8"/>
      </right>
      <top style="thin">
        <color indexed="8"/>
      </top>
      <bottom style="medium">
        <color indexed="64"/>
      </bottom>
      <diagonal/>
    </border>
    <border>
      <left style="thin">
        <color indexed="64"/>
      </left>
      <right/>
      <top/>
      <bottom/>
      <diagonal/>
    </border>
    <border>
      <left/>
      <right/>
      <top style="thin">
        <color theme="2"/>
      </top>
      <bottom/>
      <diagonal/>
    </border>
    <border>
      <left style="thin">
        <color theme="2"/>
      </left>
      <right style="thin">
        <color theme="2"/>
      </right>
      <top style="thin">
        <color theme="2"/>
      </top>
      <bottom/>
      <diagonal/>
    </border>
    <border>
      <left style="thin">
        <color theme="2"/>
      </left>
      <right style="thin">
        <color theme="2"/>
      </right>
      <top/>
      <bottom style="thin">
        <color theme="2"/>
      </bottom>
      <diagonal/>
    </border>
    <border>
      <left/>
      <right style="thin">
        <color theme="2"/>
      </right>
      <top/>
      <bottom/>
      <diagonal/>
    </border>
    <border>
      <left style="thin">
        <color indexed="64"/>
      </left>
      <right/>
      <top style="thin">
        <color theme="2"/>
      </top>
      <bottom/>
      <diagonal/>
    </border>
    <border>
      <left style="thin">
        <color theme="2"/>
      </left>
      <right style="thin">
        <color theme="2"/>
      </right>
      <top style="thin">
        <color theme="2"/>
      </top>
      <bottom style="thin">
        <color theme="2"/>
      </bottom>
      <diagonal/>
    </border>
    <border>
      <left/>
      <right style="thin">
        <color theme="2"/>
      </right>
      <top/>
      <bottom style="thin">
        <color theme="2"/>
      </bottom>
      <diagonal/>
    </border>
    <border>
      <left/>
      <right style="thin">
        <color theme="2"/>
      </right>
      <top style="thin">
        <color theme="2"/>
      </top>
      <bottom style="thin">
        <color theme="2"/>
      </bottom>
      <diagonal/>
    </border>
    <border>
      <left/>
      <right/>
      <top style="thin">
        <color theme="2"/>
      </top>
      <bottom style="thin">
        <color theme="2"/>
      </bottom>
      <diagonal/>
    </border>
    <border>
      <left style="thin">
        <color theme="2"/>
      </left>
      <right/>
      <top style="thin">
        <color theme="2"/>
      </top>
      <bottom style="thin">
        <color theme="2"/>
      </bottom>
      <diagonal/>
    </border>
    <border>
      <left style="thin">
        <color theme="2"/>
      </left>
      <right/>
      <top/>
      <bottom/>
      <diagonal/>
    </border>
    <border>
      <left style="thin">
        <color theme="2"/>
      </left>
      <right/>
      <top/>
      <bottom style="thin">
        <color theme="2"/>
      </bottom>
      <diagonal/>
    </border>
    <border>
      <left style="thin">
        <color indexed="64"/>
      </left>
      <right style="thin">
        <color theme="2"/>
      </right>
      <top/>
      <bottom style="thin">
        <color theme="2"/>
      </bottom>
      <diagonal/>
    </border>
    <border>
      <left/>
      <right/>
      <top/>
      <bottom style="thin">
        <color theme="2"/>
      </bottom>
      <diagonal/>
    </border>
    <border>
      <left style="thin">
        <color theme="2"/>
      </left>
      <right/>
      <top style="thin">
        <color theme="2"/>
      </top>
      <bottom/>
      <diagonal/>
    </border>
    <border>
      <left/>
      <right style="thin">
        <color theme="2"/>
      </right>
      <top style="thin">
        <color theme="2"/>
      </top>
      <bottom/>
      <diagonal/>
    </border>
    <border>
      <left style="thin">
        <color indexed="64"/>
      </left>
      <right/>
      <top/>
      <bottom style="thin">
        <color theme="2"/>
      </bottom>
      <diagonal/>
    </border>
    <border>
      <left style="medium">
        <color rgb="FF13294B"/>
      </left>
      <right/>
      <top style="medium">
        <color rgb="FF13294B"/>
      </top>
      <bottom/>
      <diagonal/>
    </border>
    <border>
      <left/>
      <right/>
      <top style="medium">
        <color rgb="FF13294B"/>
      </top>
      <bottom/>
      <diagonal/>
    </border>
    <border>
      <left/>
      <right style="medium">
        <color rgb="FF13294B"/>
      </right>
      <top style="medium">
        <color rgb="FF13294B"/>
      </top>
      <bottom/>
      <diagonal/>
    </border>
    <border>
      <left style="medium">
        <color rgb="FF13294B"/>
      </left>
      <right/>
      <top/>
      <bottom/>
      <diagonal/>
    </border>
    <border>
      <left/>
      <right style="medium">
        <color rgb="FF13294B"/>
      </right>
      <top/>
      <bottom/>
      <diagonal/>
    </border>
  </borders>
  <cellStyleXfs count="11">
    <xf numFmtId="0" fontId="0" fillId="0" borderId="0"/>
    <xf numFmtId="44" fontId="1"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0" fontId="12" fillId="0" borderId="0" applyNumberForma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3" fillId="0" borderId="0"/>
    <xf numFmtId="9" fontId="17" fillId="0" borderId="0" applyFont="0" applyFill="0" applyBorder="0" applyAlignment="0" applyProtection="0"/>
  </cellStyleXfs>
  <cellXfs count="732">
    <xf numFmtId="0" fontId="0" fillId="0" borderId="0" xfId="0"/>
    <xf numFmtId="0" fontId="3" fillId="0" borderId="0" xfId="4" applyFont="1"/>
    <xf numFmtId="0" fontId="5" fillId="3" borderId="0" xfId="4" applyFont="1" applyFill="1"/>
    <xf numFmtId="0" fontId="3" fillId="0" borderId="0" xfId="4" applyFont="1" applyAlignment="1">
      <alignment horizontal="center" vertical="center" wrapText="1"/>
    </xf>
    <xf numFmtId="0" fontId="3" fillId="0" borderId="0" xfId="4" applyFont="1" applyAlignment="1">
      <alignment horizontal="left" vertical="top" wrapText="1"/>
    </xf>
    <xf numFmtId="0" fontId="1" fillId="0" borderId="0" xfId="4" applyProtection="1">
      <protection locked="0"/>
    </xf>
    <xf numFmtId="9" fontId="0" fillId="0" borderId="0" xfId="5" applyFont="1" applyProtection="1">
      <protection locked="0"/>
    </xf>
    <xf numFmtId="0" fontId="10" fillId="0" borderId="0" xfId="4" applyFont="1" applyProtection="1">
      <protection locked="0"/>
    </xf>
    <xf numFmtId="0" fontId="11" fillId="0" borderId="0" xfId="4" applyFont="1" applyAlignment="1" applyProtection="1">
      <alignment vertical="center"/>
      <protection locked="0"/>
    </xf>
    <xf numFmtId="0" fontId="9" fillId="0" borderId="0" xfId="4" applyFont="1" applyAlignment="1" applyProtection="1">
      <alignment vertical="center" wrapText="1"/>
      <protection locked="0"/>
    </xf>
    <xf numFmtId="0" fontId="8" fillId="0" borderId="0" xfId="4" applyFont="1" applyProtection="1">
      <protection locked="0"/>
    </xf>
    <xf numFmtId="0" fontId="1" fillId="0" borderId="0" xfId="0" applyFont="1"/>
    <xf numFmtId="0" fontId="1" fillId="0" borderId="24" xfId="0" applyFont="1" applyBorder="1"/>
    <xf numFmtId="0" fontId="1" fillId="0" borderId="21" xfId="0" applyFont="1" applyBorder="1"/>
    <xf numFmtId="0" fontId="1" fillId="0" borderId="27" xfId="0" applyFont="1" applyBorder="1"/>
    <xf numFmtId="0" fontId="5" fillId="0" borderId="0" xfId="0" applyFont="1" applyProtection="1">
      <protection locked="0"/>
    </xf>
    <xf numFmtId="3" fontId="1" fillId="0" borderId="0" xfId="4" applyNumberFormat="1" applyProtection="1">
      <protection locked="0"/>
    </xf>
    <xf numFmtId="0" fontId="3" fillId="0" borderId="0" xfId="4" applyFont="1" applyProtection="1">
      <protection locked="0"/>
    </xf>
    <xf numFmtId="165" fontId="3" fillId="0" borderId="0" xfId="4" applyNumberFormat="1" applyFont="1" applyProtection="1">
      <protection locked="0"/>
    </xf>
    <xf numFmtId="3" fontId="3" fillId="0" borderId="0" xfId="4" applyNumberFormat="1" applyFont="1" applyProtection="1">
      <protection locked="0"/>
    </xf>
    <xf numFmtId="6" fontId="3" fillId="0" borderId="0" xfId="4" applyNumberFormat="1" applyFont="1" applyProtection="1">
      <protection locked="0"/>
    </xf>
    <xf numFmtId="168" fontId="3" fillId="0" borderId="0" xfId="4" applyNumberFormat="1" applyFont="1" applyAlignment="1" applyProtection="1">
      <alignment horizontal="center"/>
      <protection locked="0"/>
    </xf>
    <xf numFmtId="164" fontId="1" fillId="0" borderId="0" xfId="4" applyNumberFormat="1" applyProtection="1">
      <protection locked="0"/>
    </xf>
    <xf numFmtId="0" fontId="10" fillId="0" borderId="0" xfId="4" applyFont="1" applyAlignment="1" applyProtection="1">
      <alignment wrapText="1"/>
      <protection locked="0"/>
    </xf>
    <xf numFmtId="0" fontId="10" fillId="0" borderId="0" xfId="4" applyFont="1" applyAlignment="1" applyProtection="1">
      <alignment horizontal="left"/>
      <protection locked="0"/>
    </xf>
    <xf numFmtId="0" fontId="16" fillId="0" borderId="0" xfId="4" applyFont="1" applyAlignment="1" applyProtection="1">
      <alignment horizontal="center"/>
      <protection locked="0"/>
    </xf>
    <xf numFmtId="0" fontId="16" fillId="0" borderId="0" xfId="4" applyFont="1" applyAlignment="1" applyProtection="1">
      <alignment horizontal="right"/>
      <protection locked="0"/>
    </xf>
    <xf numFmtId="164" fontId="8" fillId="0" borderId="0" xfId="5" applyNumberFormat="1" applyFont="1" applyFill="1" applyBorder="1" applyAlignment="1" applyProtection="1">
      <alignment wrapText="1"/>
      <protection hidden="1"/>
    </xf>
    <xf numFmtId="0" fontId="3" fillId="18" borderId="1" xfId="4" applyFont="1" applyFill="1" applyBorder="1" applyAlignment="1" applyProtection="1">
      <alignment horizontal="right"/>
      <protection locked="0"/>
    </xf>
    <xf numFmtId="0" fontId="3" fillId="18" borderId="96" xfId="4" applyFont="1" applyFill="1" applyBorder="1" applyAlignment="1" applyProtection="1">
      <alignment horizontal="right"/>
      <protection locked="0"/>
    </xf>
    <xf numFmtId="0" fontId="3" fillId="18" borderId="47" xfId="4" applyFont="1" applyFill="1" applyBorder="1" applyAlignment="1" applyProtection="1">
      <alignment horizontal="right"/>
      <protection locked="0"/>
    </xf>
    <xf numFmtId="0" fontId="3" fillId="18" borderId="95" xfId="4" applyFont="1" applyFill="1" applyBorder="1" applyProtection="1">
      <protection locked="0"/>
    </xf>
    <xf numFmtId="0" fontId="3" fillId="18" borderId="104" xfId="4" applyFont="1" applyFill="1" applyBorder="1" applyProtection="1">
      <protection locked="0"/>
    </xf>
    <xf numFmtId="0" fontId="3" fillId="18" borderId="1" xfId="4" applyFont="1" applyFill="1" applyBorder="1" applyAlignment="1" applyProtection="1">
      <alignment horizontal="center"/>
      <protection locked="0"/>
    </xf>
    <xf numFmtId="0" fontId="3" fillId="18" borderId="96" xfId="4" applyFont="1" applyFill="1" applyBorder="1" applyAlignment="1" applyProtection="1">
      <alignment horizontal="center"/>
      <protection locked="0"/>
    </xf>
    <xf numFmtId="0" fontId="3" fillId="18" borderId="95" xfId="4" applyFont="1" applyFill="1" applyBorder="1" applyAlignment="1" applyProtection="1">
      <alignment horizontal="right"/>
      <protection locked="0"/>
    </xf>
    <xf numFmtId="0" fontId="20" fillId="15" borderId="96" xfId="3" applyFont="1" applyFill="1" applyBorder="1" applyAlignment="1" applyProtection="1">
      <alignment vertical="center"/>
      <protection locked="0"/>
    </xf>
    <xf numFmtId="0" fontId="21" fillId="18" borderId="96" xfId="4" applyFont="1" applyFill="1" applyBorder="1" applyAlignment="1">
      <alignment vertical="top"/>
    </xf>
    <xf numFmtId="0" fontId="21" fillId="18" borderId="49" xfId="4" applyFont="1" applyFill="1" applyBorder="1"/>
    <xf numFmtId="0" fontId="3" fillId="0" borderId="0" xfId="3" applyFont="1"/>
    <xf numFmtId="0" fontId="22" fillId="0" borderId="0" xfId="3" applyFont="1" applyAlignment="1">
      <alignment horizontal="right"/>
    </xf>
    <xf numFmtId="0" fontId="23" fillId="0" borderId="0" xfId="3" applyFont="1" applyAlignment="1">
      <alignment horizontal="center"/>
    </xf>
    <xf numFmtId="49" fontId="5" fillId="0" borderId="0" xfId="3" applyNumberFormat="1" applyFont="1" applyAlignment="1">
      <alignment horizontal="center" vertical="center"/>
    </xf>
    <xf numFmtId="0" fontId="24" fillId="13" borderId="62" xfId="3" applyFont="1" applyFill="1" applyBorder="1" applyAlignment="1">
      <alignment horizontal="left" vertical="center"/>
    </xf>
    <xf numFmtId="0" fontId="24" fillId="0" borderId="0" xfId="3" applyFont="1" applyProtection="1">
      <protection locked="0"/>
    </xf>
    <xf numFmtId="0" fontId="25" fillId="13" borderId="61" xfId="3" applyFont="1" applyFill="1" applyBorder="1" applyAlignment="1">
      <alignment horizontal="center" vertical="center" wrapText="1"/>
    </xf>
    <xf numFmtId="0" fontId="26" fillId="13" borderId="62" xfId="3" applyFont="1" applyFill="1" applyBorder="1" applyAlignment="1">
      <alignment horizontal="left" vertical="center" wrapText="1"/>
    </xf>
    <xf numFmtId="0" fontId="24" fillId="0" borderId="0" xfId="3" applyFont="1" applyAlignment="1">
      <alignment horizontal="center"/>
    </xf>
    <xf numFmtId="0" fontId="25" fillId="13" borderId="62" xfId="3" applyFont="1" applyFill="1" applyBorder="1" applyAlignment="1">
      <alignment horizontal="left" vertical="center"/>
    </xf>
    <xf numFmtId="0" fontId="24" fillId="13" borderId="66" xfId="3" applyFont="1" applyFill="1" applyBorder="1" applyAlignment="1">
      <alignment horizontal="center" vertical="center" wrapText="1"/>
    </xf>
    <xf numFmtId="0" fontId="24" fillId="13" borderId="65" xfId="3" applyFont="1" applyFill="1" applyBorder="1" applyAlignment="1">
      <alignment horizontal="center" wrapText="1"/>
    </xf>
    <xf numFmtId="0" fontId="3" fillId="0" borderId="80" xfId="3" applyFont="1" applyBorder="1" applyAlignment="1">
      <alignment horizontal="center" vertical="center" wrapText="1"/>
    </xf>
    <xf numFmtId="0" fontId="24" fillId="13" borderId="79" xfId="3" applyFont="1" applyFill="1" applyBorder="1" applyAlignment="1">
      <alignment horizontal="center" vertical="center" wrapText="1"/>
    </xf>
    <xf numFmtId="0" fontId="24" fillId="0" borderId="0" xfId="3" applyFont="1" applyAlignment="1" applyProtection="1">
      <alignment horizontal="center" wrapText="1"/>
      <protection locked="0"/>
    </xf>
    <xf numFmtId="0" fontId="24" fillId="13" borderId="61" xfId="3" applyFont="1" applyFill="1" applyBorder="1" applyAlignment="1">
      <alignment horizontal="left"/>
    </xf>
    <xf numFmtId="0" fontId="3" fillId="15" borderId="68" xfId="3" applyFont="1" applyFill="1" applyBorder="1" applyAlignment="1">
      <alignment horizontal="center" vertical="center"/>
    </xf>
    <xf numFmtId="0" fontId="20" fillId="14" borderId="69" xfId="3" applyFont="1" applyFill="1" applyBorder="1" applyAlignment="1" applyProtection="1">
      <alignment vertical="center"/>
      <protection locked="0"/>
    </xf>
    <xf numFmtId="0" fontId="24" fillId="13" borderId="71" xfId="3" applyFont="1" applyFill="1" applyBorder="1"/>
    <xf numFmtId="0" fontId="24" fillId="0" borderId="0" xfId="3" applyFont="1" applyAlignment="1">
      <alignment horizontal="right"/>
    </xf>
    <xf numFmtId="0" fontId="24" fillId="13" borderId="72" xfId="3" applyFont="1" applyFill="1" applyBorder="1"/>
    <xf numFmtId="0" fontId="19" fillId="15" borderId="73" xfId="3" applyFont="1" applyFill="1" applyBorder="1" applyAlignment="1">
      <alignment horizontal="right" vertical="center"/>
    </xf>
    <xf numFmtId="0" fontId="19" fillId="15" borderId="66" xfId="3" applyFont="1" applyFill="1" applyBorder="1" applyAlignment="1">
      <alignment horizontal="center" vertical="center"/>
    </xf>
    <xf numFmtId="0" fontId="19" fillId="15" borderId="83" xfId="3" applyFont="1" applyFill="1" applyBorder="1" applyAlignment="1">
      <alignment horizontal="center" vertical="center"/>
    </xf>
    <xf numFmtId="0" fontId="28" fillId="0" borderId="0" xfId="3" applyFont="1" applyAlignment="1">
      <alignment horizontal="right"/>
    </xf>
    <xf numFmtId="0" fontId="24" fillId="13" borderId="74" xfId="3" applyFont="1" applyFill="1" applyBorder="1"/>
    <xf numFmtId="0" fontId="3" fillId="15" borderId="86" xfId="3" applyFont="1" applyFill="1" applyBorder="1" applyAlignment="1">
      <alignment horizontal="center" vertical="center"/>
    </xf>
    <xf numFmtId="0" fontId="24" fillId="13" borderId="78" xfId="3" applyFont="1" applyFill="1" applyBorder="1"/>
    <xf numFmtId="0" fontId="3" fillId="15" borderId="87" xfId="3" applyFont="1" applyFill="1" applyBorder="1" applyAlignment="1">
      <alignment horizontal="center" vertical="center"/>
    </xf>
    <xf numFmtId="0" fontId="20" fillId="14" borderId="70" xfId="3" applyFont="1" applyFill="1" applyBorder="1" applyAlignment="1" applyProtection="1">
      <alignment vertical="center"/>
      <protection locked="0"/>
    </xf>
    <xf numFmtId="0" fontId="25" fillId="13" borderId="55" xfId="3" applyFont="1" applyFill="1" applyBorder="1" applyAlignment="1">
      <alignment horizontal="left"/>
    </xf>
    <xf numFmtId="0" fontId="24" fillId="13" borderId="61" xfId="3" applyFont="1" applyFill="1" applyBorder="1" applyAlignment="1">
      <alignment horizontal="left" vertical="center"/>
    </xf>
    <xf numFmtId="0" fontId="24" fillId="13" borderId="71" xfId="3" applyFont="1" applyFill="1" applyBorder="1" applyAlignment="1">
      <alignment horizontal="left" vertical="center"/>
    </xf>
    <xf numFmtId="0" fontId="19" fillId="15" borderId="77" xfId="3" applyFont="1" applyFill="1" applyBorder="1" applyAlignment="1">
      <alignment horizontal="right"/>
    </xf>
    <xf numFmtId="0" fontId="19" fillId="15" borderId="73" xfId="3" applyFont="1" applyFill="1" applyBorder="1" applyAlignment="1">
      <alignment horizontal="center"/>
    </xf>
    <xf numFmtId="0" fontId="19" fillId="15" borderId="66" xfId="3" applyFont="1" applyFill="1" applyBorder="1" applyAlignment="1">
      <alignment horizontal="center"/>
    </xf>
    <xf numFmtId="0" fontId="19" fillId="15" borderId="83" xfId="3" applyFont="1" applyFill="1" applyBorder="1" applyAlignment="1">
      <alignment horizontal="center"/>
    </xf>
    <xf numFmtId="0" fontId="19" fillId="15" borderId="67" xfId="3" applyFont="1" applyFill="1" applyBorder="1" applyAlignment="1">
      <alignment horizontal="center"/>
    </xf>
    <xf numFmtId="0" fontId="28" fillId="0" borderId="0" xfId="3" applyFont="1" applyAlignment="1">
      <alignment horizontal="center"/>
    </xf>
    <xf numFmtId="0" fontId="1" fillId="0" borderId="0" xfId="3" applyFont="1"/>
    <xf numFmtId="0" fontId="5" fillId="0" borderId="0" xfId="0" applyFont="1"/>
    <xf numFmtId="0" fontId="3" fillId="0" borderId="0" xfId="0" applyFont="1"/>
    <xf numFmtId="0" fontId="19" fillId="0" borderId="6"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16" xfId="0" applyFont="1" applyBorder="1" applyAlignment="1">
      <alignment horizontal="center" vertical="center" wrapText="1"/>
    </xf>
    <xf numFmtId="0" fontId="19" fillId="0" borderId="20" xfId="0" applyFont="1" applyBorder="1" applyAlignment="1">
      <alignment horizontal="center" vertical="center" wrapText="1"/>
    </xf>
    <xf numFmtId="0" fontId="27" fillId="0" borderId="0" xfId="0" applyFont="1" applyAlignment="1">
      <alignment wrapText="1"/>
    </xf>
    <xf numFmtId="0" fontId="1" fillId="2" borderId="21" xfId="0" applyFont="1" applyFill="1" applyBorder="1" applyAlignment="1">
      <alignment vertical="top" wrapText="1"/>
    </xf>
    <xf numFmtId="0" fontId="29" fillId="2" borderId="21" xfId="0" applyFont="1" applyFill="1" applyBorder="1" applyAlignment="1">
      <alignment vertical="top" wrapText="1"/>
    </xf>
    <xf numFmtId="0" fontId="29" fillId="2" borderId="22" xfId="0" applyFont="1" applyFill="1" applyBorder="1" applyAlignment="1">
      <alignment vertical="top" wrapText="1"/>
    </xf>
    <xf numFmtId="0" fontId="29" fillId="2" borderId="7" xfId="0" applyFont="1" applyFill="1" applyBorder="1" applyAlignment="1">
      <alignment vertical="top" wrapText="1"/>
    </xf>
    <xf numFmtId="0" fontId="19" fillId="0" borderId="20" xfId="0" applyFont="1" applyBorder="1" applyAlignment="1">
      <alignment horizontal="left" textRotation="90" wrapText="1"/>
    </xf>
    <xf numFmtId="0" fontId="19" fillId="0" borderId="19" xfId="0" applyFont="1" applyBorder="1" applyAlignment="1">
      <alignment horizontal="left" textRotation="90" wrapText="1"/>
    </xf>
    <xf numFmtId="0" fontId="30" fillId="0" borderId="19" xfId="0" applyFont="1" applyBorder="1" applyAlignment="1">
      <alignment horizontal="center" textRotation="90" wrapText="1"/>
    </xf>
    <xf numFmtId="0" fontId="19" fillId="0" borderId="19" xfId="0" applyFont="1" applyBorder="1" applyAlignment="1">
      <alignment textRotation="90" wrapText="1"/>
    </xf>
    <xf numFmtId="0" fontId="19" fillId="0" borderId="20" xfId="0" applyFont="1" applyBorder="1" applyAlignment="1">
      <alignment textRotation="90" wrapText="1"/>
    </xf>
    <xf numFmtId="0" fontId="29" fillId="0" borderId="17" xfId="0" applyFont="1" applyBorder="1" applyAlignment="1">
      <alignment horizontal="left" textRotation="90" wrapText="1"/>
    </xf>
    <xf numFmtId="0" fontId="29" fillId="0" borderId="23" xfId="0" applyFont="1" applyBorder="1" applyAlignment="1">
      <alignment horizontal="left" textRotation="90" wrapText="1"/>
    </xf>
    <xf numFmtId="0" fontId="29" fillId="0" borderId="19" xfId="0" applyFont="1" applyBorder="1" applyAlignment="1">
      <alignment horizontal="left" textRotation="90" wrapText="1"/>
    </xf>
    <xf numFmtId="0" fontId="3" fillId="0" borderId="0" xfId="0" applyFont="1" applyProtection="1">
      <protection locked="0"/>
    </xf>
    <xf numFmtId="0" fontId="29" fillId="0" borderId="24" xfId="0" applyFont="1" applyBorder="1" applyAlignment="1" applyProtection="1">
      <alignment horizontal="left" vertical="top" wrapText="1"/>
      <protection locked="0"/>
    </xf>
    <xf numFmtId="166" fontId="3" fillId="0" borderId="6" xfId="2" applyNumberFormat="1" applyFont="1" applyBorder="1" applyAlignment="1" applyProtection="1">
      <alignment horizontal="center" vertical="top" wrapText="1"/>
      <protection locked="0"/>
    </xf>
    <xf numFmtId="0" fontId="19" fillId="0" borderId="26" xfId="0" applyFont="1" applyBorder="1" applyAlignment="1" applyProtection="1">
      <alignment horizontal="center" vertical="top" wrapText="1"/>
      <protection locked="0"/>
    </xf>
    <xf numFmtId="0" fontId="19" fillId="0" borderId="6" xfId="0" applyFont="1" applyBorder="1" applyAlignment="1" applyProtection="1">
      <alignment horizontal="center" vertical="top" wrapText="1"/>
      <protection locked="0"/>
    </xf>
    <xf numFmtId="0" fontId="1" fillId="0" borderId="0" xfId="0" applyFont="1" applyProtection="1">
      <protection locked="0"/>
    </xf>
    <xf numFmtId="0" fontId="22" fillId="0" borderId="27" xfId="0" applyFont="1" applyBorder="1" applyAlignment="1" applyProtection="1">
      <alignment horizontal="left" vertical="top" wrapText="1"/>
      <protection locked="0"/>
    </xf>
    <xf numFmtId="166" fontId="3" fillId="3" borderId="15" xfId="2" applyNumberFormat="1" applyFont="1" applyFill="1" applyBorder="1" applyAlignment="1" applyProtection="1">
      <alignment horizontal="center" vertical="top" wrapText="1"/>
      <protection locked="0"/>
    </xf>
    <xf numFmtId="0" fontId="19" fillId="3" borderId="30" xfId="0" applyFont="1" applyFill="1" applyBorder="1" applyAlignment="1" applyProtection="1">
      <alignment horizontal="center" vertical="top" wrapText="1"/>
      <protection locked="0"/>
    </xf>
    <xf numFmtId="0" fontId="19" fillId="3" borderId="27" xfId="0" applyFont="1" applyFill="1" applyBorder="1" applyAlignment="1" applyProtection="1">
      <alignment horizontal="center" vertical="top" wrapText="1"/>
      <protection locked="0"/>
    </xf>
    <xf numFmtId="0" fontId="19" fillId="3" borderId="31" xfId="0" applyFont="1" applyFill="1" applyBorder="1" applyAlignment="1" applyProtection="1">
      <alignment horizontal="center" vertical="top" wrapText="1"/>
      <protection locked="0"/>
    </xf>
    <xf numFmtId="0" fontId="19" fillId="3" borderId="32" xfId="0" applyFont="1" applyFill="1" applyBorder="1" applyAlignment="1" applyProtection="1">
      <alignment horizontal="center" vertical="top" wrapText="1"/>
      <protection locked="0"/>
    </xf>
    <xf numFmtId="0" fontId="19" fillId="3" borderId="33" xfId="0" applyFont="1" applyFill="1" applyBorder="1" applyAlignment="1" applyProtection="1">
      <alignment horizontal="center"/>
      <protection locked="0"/>
    </xf>
    <xf numFmtId="0" fontId="19" fillId="3" borderId="30" xfId="0" applyFont="1" applyFill="1" applyBorder="1" applyAlignment="1" applyProtection="1">
      <alignment horizontal="center"/>
      <protection locked="0"/>
    </xf>
    <xf numFmtId="0" fontId="29" fillId="2" borderId="34" xfId="0" applyFont="1" applyFill="1" applyBorder="1" applyAlignment="1">
      <alignment vertical="top" wrapText="1"/>
    </xf>
    <xf numFmtId="0" fontId="29" fillId="2" borderId="35" xfId="0" applyFont="1" applyFill="1" applyBorder="1" applyAlignment="1">
      <alignment vertical="top" wrapText="1"/>
    </xf>
    <xf numFmtId="0" fontId="29" fillId="2" borderId="35" xfId="0" applyFont="1" applyFill="1" applyBorder="1" applyAlignment="1" applyProtection="1">
      <alignment vertical="top" wrapText="1"/>
      <protection locked="0"/>
    </xf>
    <xf numFmtId="0" fontId="29" fillId="2" borderId="36" xfId="0" applyFont="1" applyFill="1" applyBorder="1" applyAlignment="1" applyProtection="1">
      <alignment vertical="top" wrapText="1"/>
      <protection locked="0"/>
    </xf>
    <xf numFmtId="0" fontId="29" fillId="2" borderId="28" xfId="0" applyFont="1" applyFill="1" applyBorder="1" applyAlignment="1">
      <alignment vertical="top" wrapText="1"/>
    </xf>
    <xf numFmtId="0" fontId="29" fillId="2" borderId="2" xfId="0" applyFont="1" applyFill="1" applyBorder="1" applyAlignment="1">
      <alignment vertical="top" wrapText="1"/>
    </xf>
    <xf numFmtId="0" fontId="29" fillId="2" borderId="2" xfId="0" applyFont="1" applyFill="1" applyBorder="1" applyAlignment="1" applyProtection="1">
      <alignment vertical="top" wrapText="1"/>
      <protection locked="0"/>
    </xf>
    <xf numFmtId="0" fontId="29" fillId="2" borderId="30" xfId="0" applyFont="1" applyFill="1" applyBorder="1" applyAlignment="1" applyProtection="1">
      <alignment vertical="top" wrapText="1"/>
      <protection locked="0"/>
    </xf>
    <xf numFmtId="0" fontId="19" fillId="0" borderId="6" xfId="0" applyFont="1" applyBorder="1" applyAlignment="1">
      <alignment horizontal="center" wrapText="1"/>
    </xf>
    <xf numFmtId="0" fontId="27" fillId="0" borderId="0" xfId="0" applyFont="1" applyAlignment="1" applyProtection="1">
      <alignment wrapText="1"/>
      <protection locked="0"/>
    </xf>
    <xf numFmtId="0" fontId="29" fillId="0" borderId="20" xfId="0" applyFont="1" applyBorder="1" applyAlignment="1">
      <alignment horizontal="left" textRotation="90" wrapText="1"/>
    </xf>
    <xf numFmtId="0" fontId="31" fillId="0" borderId="19" xfId="0" applyFont="1" applyBorder="1" applyAlignment="1">
      <alignment horizontal="center" textRotation="90" wrapText="1"/>
    </xf>
    <xf numFmtId="0" fontId="29" fillId="0" borderId="19" xfId="0" applyFont="1" applyBorder="1" applyAlignment="1">
      <alignment textRotation="90" wrapText="1"/>
    </xf>
    <xf numFmtId="0" fontId="29" fillId="0" borderId="20" xfId="0" applyFont="1" applyBorder="1" applyAlignment="1">
      <alignment textRotation="90" wrapText="1"/>
    </xf>
    <xf numFmtId="0" fontId="22" fillId="11" borderId="24" xfId="0" applyFont="1" applyFill="1" applyBorder="1" applyAlignment="1" applyProtection="1">
      <alignment vertical="top" wrapText="1"/>
      <protection locked="0"/>
    </xf>
    <xf numFmtId="0" fontId="29" fillId="11" borderId="34" xfId="0" applyFont="1" applyFill="1" applyBorder="1" applyAlignment="1" applyProtection="1">
      <alignment vertical="top" wrapText="1"/>
      <protection locked="0"/>
    </xf>
    <xf numFmtId="0" fontId="29" fillId="11" borderId="35" xfId="0" applyFont="1" applyFill="1" applyBorder="1" applyAlignment="1" applyProtection="1">
      <alignment vertical="top" wrapText="1"/>
      <protection locked="0"/>
    </xf>
    <xf numFmtId="0" fontId="29" fillId="11" borderId="36" xfId="0" applyFont="1" applyFill="1" applyBorder="1" applyAlignment="1" applyProtection="1">
      <alignment vertical="top" wrapText="1"/>
      <protection locked="0"/>
    </xf>
    <xf numFmtId="0" fontId="22" fillId="11" borderId="27" xfId="0" applyFont="1" applyFill="1" applyBorder="1" applyAlignment="1" applyProtection="1">
      <alignment vertical="top" wrapText="1"/>
      <protection locked="0"/>
    </xf>
    <xf numFmtId="0" fontId="29" fillId="11" borderId="40" xfId="0" applyFont="1" applyFill="1" applyBorder="1" applyAlignment="1" applyProtection="1">
      <alignment vertical="top" wrapText="1"/>
      <protection locked="0"/>
    </xf>
    <xf numFmtId="0" fontId="29" fillId="11" borderId="0" xfId="0" applyFont="1" applyFill="1" applyAlignment="1" applyProtection="1">
      <alignment vertical="top" wrapText="1"/>
      <protection locked="0"/>
    </xf>
    <xf numFmtId="0" fontId="29" fillId="11" borderId="41" xfId="0" applyFont="1" applyFill="1" applyBorder="1" applyAlignment="1" applyProtection="1">
      <alignment vertical="top" wrapText="1"/>
      <protection locked="0"/>
    </xf>
    <xf numFmtId="0" fontId="23" fillId="11" borderId="24" xfId="0" applyFont="1" applyFill="1" applyBorder="1" applyAlignment="1" applyProtection="1">
      <alignment vertical="top" wrapText="1"/>
      <protection locked="0"/>
    </xf>
    <xf numFmtId="0" fontId="3" fillId="11" borderId="40" xfId="0" applyFont="1" applyFill="1" applyBorder="1" applyProtection="1">
      <protection locked="0"/>
    </xf>
    <xf numFmtId="0" fontId="3" fillId="11" borderId="0" xfId="0" applyFont="1" applyFill="1" applyProtection="1">
      <protection locked="0"/>
    </xf>
    <xf numFmtId="0" fontId="3" fillId="11" borderId="41" xfId="0" applyFont="1" applyFill="1" applyBorder="1" applyProtection="1">
      <protection locked="0"/>
    </xf>
    <xf numFmtId="0" fontId="23" fillId="11" borderId="27" xfId="0" applyFont="1" applyFill="1" applyBorder="1" applyAlignment="1" applyProtection="1">
      <alignment vertical="top" wrapText="1"/>
      <protection locked="0"/>
    </xf>
    <xf numFmtId="0" fontId="3" fillId="11" borderId="42" xfId="0" applyFont="1" applyFill="1" applyBorder="1" applyProtection="1">
      <protection locked="0"/>
    </xf>
    <xf numFmtId="0" fontId="3" fillId="11" borderId="4" xfId="0" applyFont="1" applyFill="1" applyBorder="1" applyProtection="1">
      <protection locked="0"/>
    </xf>
    <xf numFmtId="0" fontId="3" fillId="11" borderId="43" xfId="0" applyFont="1" applyFill="1" applyBorder="1" applyProtection="1">
      <protection locked="0"/>
    </xf>
    <xf numFmtId="0" fontId="3" fillId="7" borderId="1" xfId="0" applyFont="1" applyFill="1" applyBorder="1" applyAlignment="1">
      <alignment horizontal="center"/>
    </xf>
    <xf numFmtId="0" fontId="3" fillId="7" borderId="1" xfId="0" applyFont="1" applyFill="1" applyBorder="1" applyAlignment="1">
      <alignment horizontal="center" wrapText="1"/>
    </xf>
    <xf numFmtId="0" fontId="20" fillId="14" borderId="110" xfId="3" applyFont="1" applyFill="1" applyBorder="1" applyAlignment="1" applyProtection="1">
      <alignment vertical="center"/>
      <protection locked="0"/>
    </xf>
    <xf numFmtId="165" fontId="20" fillId="14" borderId="69" xfId="3" applyNumberFormat="1" applyFont="1" applyFill="1" applyBorder="1" applyAlignment="1" applyProtection="1">
      <alignment vertical="center"/>
      <protection locked="0"/>
    </xf>
    <xf numFmtId="2" fontId="3" fillId="18" borderId="1" xfId="0" applyNumberFormat="1" applyFont="1" applyFill="1" applyBorder="1"/>
    <xf numFmtId="165" fontId="3" fillId="18" borderId="1" xfId="0" applyNumberFormat="1" applyFont="1" applyFill="1" applyBorder="1"/>
    <xf numFmtId="0" fontId="1" fillId="7" borderId="0" xfId="0" applyFont="1" applyFill="1" applyProtection="1">
      <protection locked="0"/>
    </xf>
    <xf numFmtId="0" fontId="20" fillId="14" borderId="111" xfId="3" applyFont="1" applyFill="1" applyBorder="1" applyAlignment="1" applyProtection="1">
      <alignment vertical="center"/>
      <protection locked="0"/>
    </xf>
    <xf numFmtId="0" fontId="20" fillId="14" borderId="112" xfId="3" applyFont="1" applyFill="1" applyBorder="1" applyAlignment="1" applyProtection="1">
      <alignment vertical="center"/>
      <protection locked="0"/>
    </xf>
    <xf numFmtId="0" fontId="3" fillId="7" borderId="0" xfId="0" applyFont="1" applyFill="1" applyProtection="1">
      <protection locked="0"/>
    </xf>
    <xf numFmtId="0" fontId="3" fillId="0" borderId="44"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wrapText="1"/>
    </xf>
    <xf numFmtId="0" fontId="20" fillId="14" borderId="113" xfId="3" applyFont="1" applyFill="1" applyBorder="1" applyAlignment="1" applyProtection="1">
      <alignment vertical="center"/>
      <protection locked="0"/>
    </xf>
    <xf numFmtId="165" fontId="3" fillId="0" borderId="0" xfId="0" applyNumberFormat="1" applyFont="1"/>
    <xf numFmtId="0" fontId="6" fillId="0" borderId="0" xfId="0" applyFont="1" applyAlignment="1" applyProtection="1">
      <alignment horizontal="left"/>
      <protection locked="0"/>
    </xf>
    <xf numFmtId="167" fontId="22" fillId="0" borderId="40" xfId="0" applyNumberFormat="1" applyFont="1" applyBorder="1" applyProtection="1">
      <protection locked="0"/>
    </xf>
    <xf numFmtId="167" fontId="22" fillId="0" borderId="0" xfId="0" applyNumberFormat="1" applyFont="1" applyProtection="1">
      <protection locked="0"/>
    </xf>
    <xf numFmtId="0" fontId="3" fillId="0" borderId="97" xfId="0" applyFont="1" applyBorder="1" applyAlignment="1" applyProtection="1">
      <alignment horizontal="center" vertical="center"/>
      <protection locked="0"/>
    </xf>
    <xf numFmtId="0" fontId="3" fillId="6" borderId="98"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26"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0" xfId="0" applyFont="1" applyFill="1" applyAlignment="1">
      <alignment horizontal="center" vertical="center" wrapText="1"/>
    </xf>
    <xf numFmtId="0" fontId="22" fillId="9" borderId="94" xfId="0" applyFont="1" applyFill="1" applyBorder="1" applyAlignment="1">
      <alignment horizontal="center" vertical="center" wrapText="1"/>
    </xf>
    <xf numFmtId="0" fontId="3" fillId="9" borderId="43"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126"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3" fillId="9" borderId="124" xfId="0" applyFont="1" applyFill="1" applyBorder="1" applyAlignment="1">
      <alignment horizontal="center" vertical="center" wrapText="1"/>
    </xf>
    <xf numFmtId="0" fontId="3" fillId="19" borderId="4" xfId="0" applyFont="1" applyFill="1" applyBorder="1" applyAlignment="1" applyProtection="1">
      <alignment vertical="center" wrapText="1"/>
      <protection locked="0"/>
    </xf>
    <xf numFmtId="167" fontId="20" fillId="19" borderId="98" xfId="1" applyNumberFormat="1" applyFont="1" applyFill="1" applyBorder="1" applyAlignment="1" applyProtection="1">
      <alignment vertical="center"/>
      <protection locked="0"/>
    </xf>
    <xf numFmtId="167" fontId="20" fillId="19" borderId="5" xfId="1" applyNumberFormat="1" applyFont="1" applyFill="1" applyBorder="1" applyAlignment="1" applyProtection="1">
      <alignment vertical="center"/>
      <protection locked="0"/>
    </xf>
    <xf numFmtId="167" fontId="20" fillId="19" borderId="3" xfId="1" applyNumberFormat="1" applyFont="1" applyFill="1" applyBorder="1" applyAlignment="1" applyProtection="1">
      <alignment vertical="center"/>
      <protection locked="0"/>
    </xf>
    <xf numFmtId="167" fontId="3" fillId="6" borderId="96" xfId="1" applyNumberFormat="1" applyFont="1" applyFill="1" applyBorder="1" applyAlignment="1" applyProtection="1">
      <alignment vertical="center"/>
    </xf>
    <xf numFmtId="167" fontId="20" fillId="19" borderId="9" xfId="1" applyNumberFormat="1" applyFont="1" applyFill="1" applyBorder="1" applyAlignment="1" applyProtection="1">
      <alignment vertical="center"/>
      <protection locked="0"/>
    </xf>
    <xf numFmtId="167" fontId="20" fillId="19" borderId="1" xfId="1" applyNumberFormat="1" applyFont="1" applyFill="1" applyBorder="1" applyAlignment="1" applyProtection="1">
      <alignment vertical="center"/>
      <protection locked="0"/>
    </xf>
    <xf numFmtId="167" fontId="20" fillId="19" borderId="96" xfId="1" applyNumberFormat="1" applyFont="1" applyFill="1" applyBorder="1" applyAlignment="1" applyProtection="1">
      <alignment vertical="center"/>
      <protection locked="0"/>
    </xf>
    <xf numFmtId="167" fontId="3" fillId="9" borderId="128" xfId="0" applyNumberFormat="1" applyFont="1" applyFill="1" applyBorder="1" applyAlignment="1">
      <alignment vertical="center"/>
    </xf>
    <xf numFmtId="167" fontId="3" fillId="8" borderId="96" xfId="1" applyNumberFormat="1" applyFont="1" applyFill="1" applyBorder="1" applyAlignment="1" applyProtection="1">
      <alignment vertical="center"/>
    </xf>
    <xf numFmtId="167" fontId="20" fillId="19" borderId="11" xfId="1" applyNumberFormat="1" applyFont="1" applyFill="1" applyBorder="1" applyAlignment="1" applyProtection="1">
      <alignment vertical="center"/>
      <protection locked="0"/>
    </xf>
    <xf numFmtId="167" fontId="3" fillId="9" borderId="122" xfId="0" applyNumberFormat="1" applyFont="1" applyFill="1" applyBorder="1" applyAlignment="1">
      <alignment vertical="center"/>
    </xf>
    <xf numFmtId="167" fontId="3" fillId="0" borderId="43" xfId="1" applyNumberFormat="1" applyFont="1" applyBorder="1" applyAlignment="1" applyProtection="1">
      <alignment horizontal="right" vertical="center"/>
    </xf>
    <xf numFmtId="0" fontId="3" fillId="19" borderId="8" xfId="0" applyFont="1" applyFill="1" applyBorder="1" applyAlignment="1" applyProtection="1">
      <alignment vertical="center" wrapText="1"/>
      <protection locked="0"/>
    </xf>
    <xf numFmtId="167" fontId="20" fillId="19" borderId="95" xfId="1" applyNumberFormat="1" applyFont="1" applyFill="1" applyBorder="1" applyAlignment="1" applyProtection="1">
      <alignment vertical="center"/>
      <protection locked="0"/>
    </xf>
    <xf numFmtId="167" fontId="20" fillId="19" borderId="8" xfId="1" applyNumberFormat="1" applyFont="1" applyFill="1" applyBorder="1" applyAlignment="1" applyProtection="1">
      <alignment vertical="center"/>
      <protection locked="0"/>
    </xf>
    <xf numFmtId="0" fontId="1" fillId="19" borderId="8" xfId="0" applyFont="1" applyFill="1" applyBorder="1" applyAlignment="1" applyProtection="1">
      <alignment vertical="center" wrapText="1"/>
      <protection locked="0"/>
    </xf>
    <xf numFmtId="167" fontId="3" fillId="7" borderId="95" xfId="1" applyNumberFormat="1" applyFont="1" applyFill="1" applyBorder="1" applyAlignment="1" applyProtection="1">
      <alignment vertical="center"/>
    </xf>
    <xf numFmtId="167" fontId="3" fillId="7" borderId="11" xfId="1" applyNumberFormat="1" applyFont="1" applyFill="1" applyBorder="1" applyAlignment="1" applyProtection="1">
      <alignment vertical="center"/>
    </xf>
    <xf numFmtId="167" fontId="3" fillId="0" borderId="8" xfId="1" applyNumberFormat="1" applyFont="1" applyBorder="1" applyAlignment="1" applyProtection="1">
      <alignment vertical="center"/>
    </xf>
    <xf numFmtId="167" fontId="3" fillId="0" borderId="11" xfId="1" applyNumberFormat="1" applyFont="1" applyBorder="1" applyAlignment="1" applyProtection="1">
      <alignment vertical="center"/>
    </xf>
    <xf numFmtId="167" fontId="3" fillId="0" borderId="96" xfId="1" applyNumberFormat="1" applyFont="1" applyBorder="1" applyAlignment="1" applyProtection="1">
      <alignment vertical="center"/>
    </xf>
    <xf numFmtId="167" fontId="3" fillId="9" borderId="8" xfId="0" applyNumberFormat="1" applyFont="1" applyFill="1" applyBorder="1" applyAlignment="1">
      <alignment vertical="center"/>
    </xf>
    <xf numFmtId="167" fontId="3" fillId="7" borderId="1" xfId="1" applyNumberFormat="1" applyFont="1" applyFill="1" applyBorder="1" applyAlignment="1" applyProtection="1">
      <alignment vertical="center"/>
    </xf>
    <xf numFmtId="0" fontId="1" fillId="19" borderId="118" xfId="0" applyFont="1" applyFill="1" applyBorder="1" applyAlignment="1" applyProtection="1">
      <alignment vertical="center" wrapText="1"/>
      <protection locked="0"/>
    </xf>
    <xf numFmtId="167" fontId="3" fillId="0" borderId="114" xfId="1" applyNumberFormat="1" applyFont="1" applyBorder="1" applyAlignment="1" applyProtection="1">
      <alignment vertical="center"/>
    </xf>
    <xf numFmtId="167" fontId="3" fillId="6" borderId="120" xfId="1" applyNumberFormat="1" applyFont="1" applyFill="1" applyBorder="1" applyAlignment="1" applyProtection="1">
      <alignment vertical="center"/>
    </xf>
    <xf numFmtId="167" fontId="3" fillId="0" borderId="52" xfId="1" applyNumberFormat="1" applyFont="1" applyBorder="1" applyAlignment="1" applyProtection="1">
      <alignment vertical="center"/>
    </xf>
    <xf numFmtId="167" fontId="3" fillId="9" borderId="118" xfId="0" applyNumberFormat="1" applyFont="1" applyFill="1" applyBorder="1" applyAlignment="1">
      <alignment vertical="center"/>
    </xf>
    <xf numFmtId="167" fontId="3" fillId="0" borderId="1" xfId="1" applyNumberFormat="1" applyFont="1" applyBorder="1" applyAlignment="1" applyProtection="1">
      <alignment vertical="center"/>
    </xf>
    <xf numFmtId="167" fontId="3" fillId="8" borderId="120" xfId="1" applyNumberFormat="1" applyFont="1" applyFill="1" applyBorder="1" applyAlignment="1" applyProtection="1">
      <alignment vertical="center"/>
    </xf>
    <xf numFmtId="167" fontId="3" fillId="0" borderId="14" xfId="1" applyNumberFormat="1" applyFont="1" applyBorder="1" applyAlignment="1" applyProtection="1">
      <alignment vertical="center"/>
    </xf>
    <xf numFmtId="167" fontId="3" fillId="0" borderId="38" xfId="1" applyNumberFormat="1" applyFont="1" applyBorder="1" applyAlignment="1" applyProtection="1">
      <alignment vertical="center"/>
    </xf>
    <xf numFmtId="167" fontId="3" fillId="9" borderId="123" xfId="0" applyNumberFormat="1" applyFont="1" applyFill="1" applyBorder="1" applyAlignment="1">
      <alignment vertical="center"/>
    </xf>
    <xf numFmtId="167" fontId="3" fillId="0" borderId="121" xfId="1" applyNumberFormat="1" applyFont="1" applyBorder="1" applyAlignment="1" applyProtection="1">
      <alignment horizontal="right" vertical="center"/>
    </xf>
    <xf numFmtId="0" fontId="1" fillId="0" borderId="119" xfId="0" applyFont="1" applyBorder="1" applyAlignment="1" applyProtection="1">
      <alignment horizontal="right" vertical="center"/>
      <protection locked="0"/>
    </xf>
    <xf numFmtId="167" fontId="19" fillId="0" borderId="98" xfId="1" applyNumberFormat="1" applyFont="1" applyBorder="1" applyAlignment="1" applyProtection="1">
      <alignment horizontal="right" vertical="center"/>
    </xf>
    <xf numFmtId="167" fontId="19" fillId="0" borderId="3" xfId="1" applyNumberFormat="1" applyFont="1" applyBorder="1" applyAlignment="1" applyProtection="1">
      <alignment horizontal="right" vertical="center"/>
    </xf>
    <xf numFmtId="167" fontId="3" fillId="6" borderId="94" xfId="1" applyNumberFormat="1" applyFont="1" applyFill="1" applyBorder="1" applyAlignment="1" applyProtection="1">
      <alignment horizontal="right" vertical="center"/>
    </xf>
    <xf numFmtId="167" fontId="19" fillId="0" borderId="5" xfId="1" applyNumberFormat="1" applyFont="1" applyBorder="1" applyAlignment="1" applyProtection="1">
      <alignment vertical="center"/>
    </xf>
    <xf numFmtId="167" fontId="19" fillId="0" borderId="3" xfId="1" applyNumberFormat="1" applyFont="1" applyBorder="1" applyAlignment="1" applyProtection="1">
      <alignment vertical="center"/>
    </xf>
    <xf numFmtId="167" fontId="19" fillId="0" borderId="94" xfId="1" applyNumberFormat="1" applyFont="1" applyBorder="1" applyAlignment="1" applyProtection="1">
      <alignment vertical="center"/>
    </xf>
    <xf numFmtId="167" fontId="19" fillId="9" borderId="43" xfId="0" applyNumberFormat="1" applyFont="1" applyFill="1" applyBorder="1" applyAlignment="1">
      <alignment vertical="center"/>
    </xf>
    <xf numFmtId="167" fontId="19" fillId="0" borderId="5" xfId="1" applyNumberFormat="1" applyFont="1" applyBorder="1" applyAlignment="1" applyProtection="1">
      <alignment horizontal="right" vertical="center"/>
    </xf>
    <xf numFmtId="167" fontId="3" fillId="9" borderId="124" xfId="0" applyNumberFormat="1" applyFont="1" applyFill="1" applyBorder="1" applyAlignment="1">
      <alignment vertical="center"/>
    </xf>
    <xf numFmtId="167" fontId="3" fillId="0" borderId="43" xfId="1" applyNumberFormat="1" applyFont="1" applyBorder="1" applyAlignment="1" applyProtection="1">
      <alignment horizontal="center" vertical="center"/>
    </xf>
    <xf numFmtId="0" fontId="32" fillId="0" borderId="0" xfId="0" applyFont="1" applyProtection="1">
      <protection locked="0"/>
    </xf>
    <xf numFmtId="0" fontId="19" fillId="0" borderId="100" xfId="0" applyFont="1" applyBorder="1" applyAlignment="1" applyProtection="1">
      <alignment horizontal="right" vertical="center"/>
      <protection locked="0"/>
    </xf>
    <xf numFmtId="10" fontId="19" fillId="19" borderId="17" xfId="0" applyNumberFormat="1" applyFont="1" applyFill="1" applyBorder="1" applyAlignment="1" applyProtection="1">
      <alignment horizontal="right" vertical="center"/>
      <protection locked="0"/>
    </xf>
    <xf numFmtId="9" fontId="19" fillId="0" borderId="11" xfId="0" applyNumberFormat="1" applyFont="1" applyBorder="1" applyAlignment="1" applyProtection="1">
      <alignment horizontal="right" vertical="center" wrapText="1"/>
      <protection locked="0"/>
    </xf>
    <xf numFmtId="167" fontId="19" fillId="0" borderId="114" xfId="1" applyNumberFormat="1" applyFont="1" applyBorder="1" applyAlignment="1" applyProtection="1">
      <alignment horizontal="right" vertical="center"/>
    </xf>
    <xf numFmtId="167" fontId="19" fillId="0" borderId="52" xfId="1" applyNumberFormat="1" applyFont="1" applyBorder="1" applyAlignment="1" applyProtection="1">
      <alignment horizontal="right" vertical="center"/>
    </xf>
    <xf numFmtId="167" fontId="3" fillId="6" borderId="120" xfId="1" applyNumberFormat="1" applyFont="1" applyFill="1" applyBorder="1" applyAlignment="1" applyProtection="1">
      <alignment horizontal="right" vertical="center"/>
    </xf>
    <xf numFmtId="167" fontId="19" fillId="0" borderId="14" xfId="1" applyNumberFormat="1" applyFont="1" applyBorder="1" applyAlignment="1" applyProtection="1">
      <alignment horizontal="right" vertical="center"/>
    </xf>
    <xf numFmtId="167" fontId="19" fillId="0" borderId="120" xfId="1" applyNumberFormat="1" applyFont="1" applyBorder="1" applyAlignment="1" applyProtection="1">
      <alignment horizontal="right" vertical="center"/>
    </xf>
    <xf numFmtId="167" fontId="19" fillId="9" borderId="121" xfId="1" applyNumberFormat="1" applyFont="1" applyFill="1" applyBorder="1" applyAlignment="1" applyProtection="1">
      <alignment horizontal="right" vertical="center"/>
    </xf>
    <xf numFmtId="167" fontId="19" fillId="8" borderId="120" xfId="1" applyNumberFormat="1" applyFont="1" applyFill="1" applyBorder="1" applyAlignment="1" applyProtection="1">
      <alignment horizontal="right" vertical="center"/>
    </xf>
    <xf numFmtId="167" fontId="19" fillId="9" borderId="123" xfId="1" applyNumberFormat="1" applyFont="1" applyFill="1" applyBorder="1" applyAlignment="1" applyProtection="1">
      <alignment horizontal="right" vertical="center"/>
    </xf>
    <xf numFmtId="167" fontId="19" fillId="0" borderId="121" xfId="1" applyNumberFormat="1" applyFont="1" applyBorder="1" applyAlignment="1" applyProtection="1">
      <alignment horizontal="center" vertical="center"/>
    </xf>
    <xf numFmtId="167" fontId="5" fillId="0" borderId="31" xfId="1" applyNumberFormat="1" applyFont="1" applyBorder="1" applyAlignment="1" applyProtection="1">
      <alignment horizontal="right" vertical="center"/>
    </xf>
    <xf numFmtId="167" fontId="5" fillId="0" borderId="102" xfId="1" applyNumberFormat="1" applyFont="1" applyBorder="1" applyAlignment="1" applyProtection="1">
      <alignment horizontal="right" vertical="center"/>
    </xf>
    <xf numFmtId="167" fontId="27" fillId="6" borderId="32" xfId="1" applyNumberFormat="1" applyFont="1" applyFill="1" applyBorder="1" applyAlignment="1" applyProtection="1">
      <alignment horizontal="right" vertical="center"/>
    </xf>
    <xf numFmtId="167" fontId="5" fillId="0" borderId="33" xfId="1" applyNumberFormat="1" applyFont="1" applyBorder="1" applyAlignment="1" applyProtection="1">
      <alignment horizontal="right" vertical="center"/>
    </xf>
    <xf numFmtId="167" fontId="5" fillId="0" borderId="32" xfId="1" applyNumberFormat="1" applyFont="1" applyBorder="1" applyAlignment="1" applyProtection="1">
      <alignment horizontal="right" vertical="center"/>
    </xf>
    <xf numFmtId="167" fontId="5" fillId="9" borderId="30" xfId="1" applyNumberFormat="1" applyFont="1" applyFill="1" applyBorder="1" applyAlignment="1" applyProtection="1">
      <alignment horizontal="right" vertical="center"/>
    </xf>
    <xf numFmtId="167" fontId="5" fillId="8" borderId="32" xfId="1" applyNumberFormat="1" applyFont="1" applyFill="1" applyBorder="1" applyAlignment="1" applyProtection="1">
      <alignment horizontal="right" vertical="center"/>
    </xf>
    <xf numFmtId="167" fontId="5" fillId="9" borderId="125" xfId="1" applyNumberFormat="1" applyFont="1" applyFill="1" applyBorder="1" applyAlignment="1" applyProtection="1">
      <alignment horizontal="right" vertical="center"/>
    </xf>
    <xf numFmtId="167" fontId="5" fillId="0" borderId="30" xfId="1" applyNumberFormat="1" applyFont="1" applyBorder="1" applyAlignment="1" applyProtection="1">
      <alignment horizontal="center" vertical="center"/>
    </xf>
    <xf numFmtId="0" fontId="19" fillId="0" borderId="0" xfId="0" applyFont="1" applyAlignment="1">
      <alignment horizontal="right"/>
    </xf>
    <xf numFmtId="167" fontId="19" fillId="0" borderId="0" xfId="1" applyNumberFormat="1" applyFont="1" applyAlignment="1">
      <alignment horizontal="right"/>
    </xf>
    <xf numFmtId="167" fontId="3" fillId="0" borderId="0" xfId="1" applyNumberFormat="1" applyFont="1" applyAlignment="1">
      <alignment horizontal="right"/>
    </xf>
    <xf numFmtId="167" fontId="19" fillId="0" borderId="45" xfId="1" applyNumberFormat="1" applyFont="1" applyBorder="1" applyAlignment="1">
      <alignment horizontal="center" vertical="center" wrapText="1"/>
    </xf>
    <xf numFmtId="167" fontId="19" fillId="0" borderId="48" xfId="1" applyNumberFormat="1" applyFont="1" applyBorder="1" applyAlignment="1">
      <alignment horizontal="center" vertical="center" wrapText="1"/>
    </xf>
    <xf numFmtId="167" fontId="3" fillId="18" borderId="0" xfId="1" applyNumberFormat="1" applyFont="1" applyFill="1" applyAlignment="1">
      <alignment horizontal="right"/>
    </xf>
    <xf numFmtId="167" fontId="19" fillId="0" borderId="1" xfId="1" applyNumberFormat="1" applyFont="1" applyBorder="1" applyAlignment="1">
      <alignment horizontal="center" vertical="center" wrapText="1"/>
    </xf>
    <xf numFmtId="167" fontId="19" fillId="0" borderId="0" xfId="1" applyNumberFormat="1" applyFont="1" applyAlignment="1" applyProtection="1">
      <alignment horizontal="right"/>
      <protection locked="0"/>
    </xf>
    <xf numFmtId="167" fontId="19" fillId="0" borderId="0" xfId="1" applyNumberFormat="1" applyFont="1" applyAlignment="1" applyProtection="1">
      <alignment horizontal="center"/>
      <protection locked="0"/>
    </xf>
    <xf numFmtId="166" fontId="3" fillId="18" borderId="1" xfId="2" applyNumberFormat="1" applyFont="1" applyFill="1" applyBorder="1" applyProtection="1"/>
    <xf numFmtId="166" fontId="3" fillId="18" borderId="11" xfId="2" applyNumberFormat="1" applyFont="1" applyFill="1" applyBorder="1" applyProtection="1"/>
    <xf numFmtId="166" fontId="3" fillId="18" borderId="96" xfId="2" applyNumberFormat="1" applyFont="1" applyFill="1" applyBorder="1" applyProtection="1"/>
    <xf numFmtId="166" fontId="3" fillId="18" borderId="0" xfId="0" applyNumberFormat="1" applyFont="1" applyFill="1"/>
    <xf numFmtId="166" fontId="3" fillId="0" borderId="0" xfId="0" applyNumberFormat="1" applyFont="1" applyAlignment="1" applyProtection="1">
      <alignment horizontal="center" wrapText="1"/>
      <protection locked="0"/>
    </xf>
    <xf numFmtId="167" fontId="3" fillId="18" borderId="1" xfId="0" applyNumberFormat="1" applyFont="1" applyFill="1" applyBorder="1"/>
    <xf numFmtId="167" fontId="3" fillId="18" borderId="96" xfId="0" applyNumberFormat="1" applyFont="1" applyFill="1" applyBorder="1"/>
    <xf numFmtId="167" fontId="3" fillId="18" borderId="0" xfId="0" applyNumberFormat="1" applyFont="1" applyFill="1"/>
    <xf numFmtId="165" fontId="3" fillId="18" borderId="10" xfId="0" applyNumberFormat="1" applyFont="1" applyFill="1" applyBorder="1"/>
    <xf numFmtId="165" fontId="3" fillId="18" borderId="105" xfId="0" applyNumberFormat="1" applyFont="1" applyFill="1" applyBorder="1"/>
    <xf numFmtId="165" fontId="3" fillId="18" borderId="0" xfId="0" applyNumberFormat="1" applyFont="1" applyFill="1"/>
    <xf numFmtId="165" fontId="3" fillId="0" borderId="0" xfId="0" applyNumberFormat="1" applyFont="1" applyProtection="1">
      <protection locked="0"/>
    </xf>
    <xf numFmtId="165" fontId="3" fillId="18" borderId="106" xfId="0" applyNumberFormat="1" applyFont="1" applyFill="1" applyBorder="1"/>
    <xf numFmtId="165" fontId="3" fillId="18" borderId="119" xfId="0" applyNumberFormat="1" applyFont="1" applyFill="1" applyBorder="1"/>
    <xf numFmtId="165" fontId="3" fillId="18" borderId="134" xfId="0" applyNumberFormat="1" applyFont="1" applyFill="1" applyBorder="1"/>
    <xf numFmtId="165" fontId="19" fillId="18" borderId="47" xfId="0" applyNumberFormat="1" applyFont="1" applyFill="1" applyBorder="1" applyAlignment="1">
      <alignment horizontal="center"/>
    </xf>
    <xf numFmtId="165" fontId="19" fillId="18" borderId="49" xfId="0" applyNumberFormat="1" applyFont="1" applyFill="1" applyBorder="1" applyAlignment="1">
      <alignment horizontal="center"/>
    </xf>
    <xf numFmtId="164" fontId="19" fillId="0" borderId="0" xfId="0" applyNumberFormat="1" applyFont="1" applyProtection="1">
      <protection locked="0"/>
    </xf>
    <xf numFmtId="0" fontId="19" fillId="0" borderId="0" xfId="0" applyFont="1" applyAlignment="1" applyProtection="1">
      <alignment horizontal="right"/>
      <protection locked="0"/>
    </xf>
    <xf numFmtId="0" fontId="19" fillId="0" borderId="0" xfId="0" applyFont="1" applyAlignment="1" applyProtection="1">
      <alignment horizontal="center"/>
      <protection locked="0"/>
    </xf>
    <xf numFmtId="9" fontId="19" fillId="0" borderId="0" xfId="10" applyFont="1" applyAlignment="1" applyProtection="1">
      <alignment horizontal="center"/>
      <protection locked="0"/>
    </xf>
    <xf numFmtId="0" fontId="22" fillId="0" borderId="0" xfId="0" applyFont="1" applyProtection="1">
      <protection locked="0"/>
    </xf>
    <xf numFmtId="0" fontId="3" fillId="6" borderId="44" xfId="0" applyFont="1" applyFill="1" applyBorder="1" applyAlignment="1">
      <alignment horizontal="center" vertical="center" wrapText="1"/>
    </xf>
    <xf numFmtId="0" fontId="3" fillId="6" borderId="127" xfId="0" applyFont="1" applyFill="1" applyBorder="1" applyAlignment="1">
      <alignment horizontal="center" vertical="center" wrapText="1"/>
    </xf>
    <xf numFmtId="0" fontId="3" fillId="6" borderId="93" xfId="0" applyFont="1" applyFill="1" applyBorder="1" applyAlignment="1">
      <alignment horizontal="center" vertical="center" wrapText="1"/>
    </xf>
    <xf numFmtId="0" fontId="3" fillId="9" borderId="4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22" fillId="9" borderId="45"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3" fillId="8" borderId="44" xfId="0" applyFont="1" applyFill="1" applyBorder="1" applyAlignment="1">
      <alignment horizontal="center" vertical="center" wrapText="1"/>
    </xf>
    <xf numFmtId="0" fontId="3" fillId="8" borderId="101" xfId="0" applyFont="1" applyFill="1" applyBorder="1" applyAlignment="1">
      <alignment horizontal="center" vertical="center" wrapText="1"/>
    </xf>
    <xf numFmtId="0" fontId="3" fillId="9" borderId="45" xfId="0" applyFont="1" applyFill="1" applyBorder="1" applyAlignment="1">
      <alignment horizontal="center" vertical="center" wrapText="1"/>
    </xf>
    <xf numFmtId="0" fontId="22" fillId="9" borderId="48" xfId="0" applyFont="1" applyFill="1" applyBorder="1" applyAlignment="1">
      <alignment horizontal="center" vertical="center" wrapText="1"/>
    </xf>
    <xf numFmtId="0" fontId="3" fillId="9" borderId="3" xfId="0" applyFont="1" applyFill="1" applyBorder="1" applyAlignment="1">
      <alignment horizontal="center" vertical="center" wrapText="1"/>
    </xf>
    <xf numFmtId="165" fontId="3" fillId="0" borderId="20" xfId="0" applyNumberFormat="1" applyFont="1" applyBorder="1" applyAlignment="1">
      <alignment horizontal="center"/>
    </xf>
    <xf numFmtId="167" fontId="3" fillId="19" borderId="95" xfId="1" applyNumberFormat="1" applyFont="1" applyFill="1" applyBorder="1" applyAlignment="1" applyProtection="1">
      <alignment vertical="center"/>
      <protection locked="0"/>
    </xf>
    <xf numFmtId="167" fontId="3" fillId="19" borderId="9" xfId="1" applyNumberFormat="1" applyFont="1" applyFill="1" applyBorder="1" applyAlignment="1" applyProtection="1">
      <alignment vertical="center"/>
      <protection locked="0"/>
    </xf>
    <xf numFmtId="167" fontId="3" fillId="19" borderId="13" xfId="1" applyNumberFormat="1" applyFont="1" applyFill="1" applyBorder="1" applyAlignment="1" applyProtection="1">
      <alignment vertical="center"/>
      <protection locked="0"/>
    </xf>
    <xf numFmtId="167" fontId="3" fillId="19" borderId="1" xfId="1" applyNumberFormat="1" applyFont="1" applyFill="1" applyBorder="1" applyAlignment="1" applyProtection="1">
      <alignment vertical="center"/>
      <protection locked="0"/>
    </xf>
    <xf numFmtId="167" fontId="3" fillId="9" borderId="96" xfId="0" applyNumberFormat="1" applyFont="1" applyFill="1" applyBorder="1" applyAlignment="1">
      <alignment vertical="center"/>
    </xf>
    <xf numFmtId="37" fontId="3" fillId="19" borderId="104" xfId="2" applyNumberFormat="1" applyFont="1" applyFill="1" applyBorder="1" applyAlignment="1" applyProtection="1">
      <alignment vertical="center"/>
      <protection locked="0"/>
    </xf>
    <xf numFmtId="37" fontId="3" fillId="19" borderId="11" xfId="2" applyNumberFormat="1" applyFont="1" applyFill="1" applyBorder="1" applyAlignment="1" applyProtection="1">
      <alignment vertical="center"/>
      <protection locked="0"/>
    </xf>
    <xf numFmtId="37" fontId="3" fillId="19" borderId="1" xfId="2" applyNumberFormat="1" applyFont="1" applyFill="1" applyBorder="1" applyAlignment="1" applyProtection="1">
      <alignment vertical="center"/>
      <protection locked="0"/>
    </xf>
    <xf numFmtId="37" fontId="3" fillId="19" borderId="96" xfId="2" applyNumberFormat="1" applyFont="1" applyFill="1" applyBorder="1" applyAlignment="1" applyProtection="1">
      <alignment vertical="center"/>
      <protection locked="0"/>
    </xf>
    <xf numFmtId="37" fontId="3" fillId="19" borderId="13" xfId="2" applyNumberFormat="1" applyFont="1" applyFill="1" applyBorder="1" applyAlignment="1" applyProtection="1">
      <alignment vertical="center"/>
      <protection locked="0"/>
    </xf>
    <xf numFmtId="37" fontId="3" fillId="19" borderId="10" xfId="2" applyNumberFormat="1" applyFont="1" applyFill="1" applyBorder="1" applyAlignment="1" applyProtection="1">
      <alignment vertical="center"/>
      <protection locked="0"/>
    </xf>
    <xf numFmtId="37" fontId="3" fillId="19" borderId="105" xfId="2" applyNumberFormat="1" applyFont="1" applyFill="1" applyBorder="1" applyAlignment="1" applyProtection="1">
      <alignment vertical="center"/>
      <protection locked="0"/>
    </xf>
    <xf numFmtId="167" fontId="3" fillId="0" borderId="9" xfId="1" applyNumberFormat="1" applyFont="1" applyFill="1" applyBorder="1" applyAlignment="1" applyProtection="1">
      <alignment vertical="center"/>
    </xf>
    <xf numFmtId="167" fontId="3" fillId="0" borderId="39" xfId="1" applyNumberFormat="1" applyFont="1" applyBorder="1" applyAlignment="1" applyProtection="1">
      <alignment vertical="center"/>
    </xf>
    <xf numFmtId="165" fontId="3" fillId="19" borderId="26" xfId="0" applyNumberFormat="1" applyFont="1" applyFill="1" applyBorder="1" applyAlignment="1" applyProtection="1">
      <alignment vertical="center"/>
      <protection locked="0"/>
    </xf>
    <xf numFmtId="167" fontId="3" fillId="19" borderId="104" xfId="1" applyNumberFormat="1" applyFont="1" applyFill="1" applyBorder="1" applyAlignment="1" applyProtection="1">
      <alignment vertical="center"/>
      <protection locked="0"/>
    </xf>
    <xf numFmtId="167" fontId="3" fillId="19" borderId="10" xfId="1" applyNumberFormat="1" applyFont="1" applyFill="1" applyBorder="1" applyAlignment="1" applyProtection="1">
      <alignment vertical="center"/>
      <protection locked="0"/>
    </xf>
    <xf numFmtId="37" fontId="3" fillId="19" borderId="7" xfId="2" applyNumberFormat="1" applyFont="1" applyFill="1" applyBorder="1" applyAlignment="1" applyProtection="1">
      <alignment vertical="center"/>
      <protection locked="0"/>
    </xf>
    <xf numFmtId="167" fontId="3" fillId="0" borderId="9" xfId="1" applyNumberFormat="1" applyFont="1" applyBorder="1" applyAlignment="1" applyProtection="1">
      <alignment vertical="center"/>
    </xf>
    <xf numFmtId="165" fontId="3" fillId="19" borderId="43" xfId="0" applyNumberFormat="1" applyFont="1" applyFill="1" applyBorder="1" applyAlignment="1" applyProtection="1">
      <alignment vertical="center"/>
      <protection locked="0"/>
    </xf>
    <xf numFmtId="165" fontId="3" fillId="19" borderId="128" xfId="0" applyNumberFormat="1" applyFont="1" applyFill="1" applyBorder="1" applyAlignment="1" applyProtection="1">
      <alignment vertical="center"/>
      <protection locked="0"/>
    </xf>
    <xf numFmtId="167" fontId="3" fillId="9" borderId="11" xfId="0" applyNumberFormat="1" applyFont="1" applyFill="1" applyBorder="1" applyAlignment="1">
      <alignment vertical="center"/>
    </xf>
    <xf numFmtId="37" fontId="3" fillId="19" borderId="100" xfId="2" applyNumberFormat="1" applyFont="1" applyFill="1" applyBorder="1" applyAlignment="1" applyProtection="1">
      <alignment vertical="center"/>
      <protection locked="0"/>
    </xf>
    <xf numFmtId="37" fontId="3" fillId="19" borderId="9" xfId="2" applyNumberFormat="1" applyFont="1" applyFill="1" applyBorder="1" applyAlignment="1" applyProtection="1">
      <alignment vertical="center"/>
      <protection locked="0"/>
    </xf>
    <xf numFmtId="37" fontId="3" fillId="19" borderId="95" xfId="2" applyNumberFormat="1" applyFont="1" applyFill="1" applyBorder="1" applyAlignment="1" applyProtection="1">
      <alignment vertical="center"/>
      <protection locked="0"/>
    </xf>
    <xf numFmtId="167" fontId="3" fillId="6" borderId="105" xfId="1" applyNumberFormat="1" applyFont="1" applyFill="1" applyBorder="1" applyAlignment="1" applyProtection="1">
      <alignment vertical="center"/>
    </xf>
    <xf numFmtId="167" fontId="3" fillId="9" borderId="105" xfId="0" applyNumberFormat="1" applyFont="1" applyFill="1" applyBorder="1" applyAlignment="1">
      <alignment vertical="center"/>
    </xf>
    <xf numFmtId="37" fontId="3" fillId="19" borderId="12" xfId="2" applyNumberFormat="1" applyFont="1" applyFill="1" applyBorder="1" applyAlignment="1" applyProtection="1">
      <alignment vertical="center"/>
      <protection locked="0"/>
    </xf>
    <xf numFmtId="167" fontId="3" fillId="7" borderId="10" xfId="1" applyNumberFormat="1" applyFont="1" applyFill="1" applyBorder="1" applyAlignment="1" applyProtection="1">
      <alignment vertical="center"/>
    </xf>
    <xf numFmtId="167" fontId="3" fillId="0" borderId="10" xfId="1" applyNumberFormat="1" applyFont="1" applyBorder="1" applyAlignment="1" applyProtection="1">
      <alignment vertical="center"/>
    </xf>
    <xf numFmtId="167" fontId="3" fillId="0" borderId="12" xfId="1" applyNumberFormat="1" applyFont="1" applyBorder="1" applyAlignment="1" applyProtection="1">
      <alignment vertical="center"/>
    </xf>
    <xf numFmtId="165" fontId="3" fillId="19" borderId="129" xfId="0" applyNumberFormat="1" applyFont="1" applyFill="1" applyBorder="1" applyAlignment="1" applyProtection="1">
      <alignment vertical="center"/>
      <protection locked="0"/>
    </xf>
    <xf numFmtId="167" fontId="19" fillId="0" borderId="46" xfId="1" applyNumberFormat="1" applyFont="1" applyBorder="1" applyAlignment="1" applyProtection="1">
      <alignment vertical="center"/>
    </xf>
    <xf numFmtId="167" fontId="19" fillId="0" borderId="47" xfId="1" applyNumberFormat="1" applyFont="1" applyBorder="1" applyAlignment="1" applyProtection="1">
      <alignment vertical="center"/>
    </xf>
    <xf numFmtId="167" fontId="19" fillId="0" borderId="49" xfId="1" applyNumberFormat="1" applyFont="1" applyBorder="1" applyAlignment="1" applyProtection="1">
      <alignment vertical="center"/>
    </xf>
    <xf numFmtId="37" fontId="19" fillId="0" borderId="46" xfId="2" applyNumberFormat="1" applyFont="1" applyBorder="1" applyAlignment="1" applyProtection="1">
      <alignment vertical="center"/>
    </xf>
    <xf numFmtId="37" fontId="19" fillId="0" borderId="130" xfId="2" applyNumberFormat="1" applyFont="1" applyBorder="1" applyAlignment="1" applyProtection="1">
      <alignment vertical="center"/>
    </xf>
    <xf numFmtId="37" fontId="19" fillId="0" borderId="49" xfId="2" applyNumberFormat="1" applyFont="1" applyBorder="1" applyAlignment="1" applyProtection="1">
      <alignment vertical="center"/>
    </xf>
    <xf numFmtId="37" fontId="19" fillId="0" borderId="47" xfId="2" applyNumberFormat="1" applyFont="1" applyBorder="1" applyAlignment="1" applyProtection="1">
      <alignment vertical="center"/>
    </xf>
    <xf numFmtId="167" fontId="19" fillId="0" borderId="130" xfId="1" applyNumberFormat="1" applyFont="1" applyBorder="1" applyAlignment="1" applyProtection="1">
      <alignment vertical="center"/>
    </xf>
    <xf numFmtId="165" fontId="19" fillId="0" borderId="0" xfId="0" applyNumberFormat="1" applyFont="1" applyAlignment="1" applyProtection="1">
      <alignment vertical="center"/>
      <protection locked="0"/>
    </xf>
    <xf numFmtId="164" fontId="3" fillId="0" borderId="0" xfId="0" applyNumberFormat="1" applyFont="1" applyProtection="1">
      <protection locked="0"/>
    </xf>
    <xf numFmtId="164" fontId="3" fillId="7" borderId="0" xfId="0" applyNumberFormat="1" applyFont="1" applyFill="1" applyProtection="1">
      <protection locked="0"/>
    </xf>
    <xf numFmtId="0" fontId="1" fillId="0" borderId="0" xfId="0" applyFont="1" applyAlignment="1">
      <alignment vertical="center"/>
    </xf>
    <xf numFmtId="0" fontId="1" fillId="0" borderId="0" xfId="0" applyFont="1" applyAlignment="1">
      <alignment horizontal="center" vertical="center"/>
    </xf>
    <xf numFmtId="0" fontId="3" fillId="0" borderId="128" xfId="0" applyFont="1" applyBorder="1" applyAlignment="1" applyProtection="1">
      <alignment horizontal="center" vertical="center"/>
      <protection locked="0"/>
    </xf>
    <xf numFmtId="0" fontId="3" fillId="6" borderId="51" xfId="0" applyFont="1" applyFill="1" applyBorder="1" applyAlignment="1">
      <alignment horizontal="center" vertical="center" wrapText="1"/>
    </xf>
    <xf numFmtId="0" fontId="3" fillId="9" borderId="94" xfId="0" applyFont="1" applyFill="1" applyBorder="1" applyAlignment="1">
      <alignment horizontal="center" vertical="center" wrapText="1"/>
    </xf>
    <xf numFmtId="0" fontId="3" fillId="8" borderId="98" xfId="0" applyFont="1" applyFill="1" applyBorder="1" applyAlignment="1">
      <alignment horizontal="center" vertical="center" wrapText="1"/>
    </xf>
    <xf numFmtId="0" fontId="3" fillId="9" borderId="37" xfId="0" applyFont="1" applyFill="1" applyBorder="1" applyAlignment="1">
      <alignment horizontal="center" vertical="center" wrapText="1"/>
    </xf>
    <xf numFmtId="0" fontId="19" fillId="0" borderId="24" xfId="0" applyFont="1" applyBorder="1" applyAlignment="1">
      <alignment horizontal="center" vertical="center" wrapText="1"/>
    </xf>
    <xf numFmtId="0" fontId="30" fillId="19" borderId="9" xfId="0" applyFont="1" applyFill="1" applyBorder="1" applyAlignment="1" applyProtection="1">
      <alignment horizontal="left" vertical="center" wrapText="1"/>
      <protection locked="0"/>
    </xf>
    <xf numFmtId="167" fontId="3" fillId="0" borderId="132" xfId="1" applyNumberFormat="1" applyFont="1" applyBorder="1" applyAlignment="1" applyProtection="1">
      <alignment vertical="center"/>
    </xf>
    <xf numFmtId="0" fontId="3" fillId="19" borderId="1" xfId="0" applyFont="1" applyFill="1" applyBorder="1" applyAlignment="1" applyProtection="1">
      <alignment vertical="center" wrapText="1"/>
      <protection locked="0"/>
    </xf>
    <xf numFmtId="167" fontId="3" fillId="7" borderId="0" xfId="1" applyNumberFormat="1" applyFont="1" applyFill="1" applyProtection="1">
      <protection locked="0"/>
    </xf>
    <xf numFmtId="0" fontId="3" fillId="19" borderId="10" xfId="0" applyFont="1" applyFill="1" applyBorder="1" applyAlignment="1" applyProtection="1">
      <alignment vertical="center" wrapText="1"/>
      <protection locked="0"/>
    </xf>
    <xf numFmtId="167" fontId="3" fillId="19" borderId="14" xfId="1" applyNumberFormat="1" applyFont="1" applyFill="1" applyBorder="1" applyAlignment="1" applyProtection="1">
      <alignment vertical="center"/>
      <protection locked="0"/>
    </xf>
    <xf numFmtId="167" fontId="3" fillId="19" borderId="52" xfId="1" applyNumberFormat="1" applyFont="1" applyFill="1" applyBorder="1" applyAlignment="1" applyProtection="1">
      <alignment vertical="center"/>
      <protection locked="0"/>
    </xf>
    <xf numFmtId="167" fontId="3" fillId="9" borderId="120" xfId="0" applyNumberFormat="1" applyFont="1" applyFill="1" applyBorder="1" applyAlignment="1">
      <alignment vertical="center"/>
    </xf>
    <xf numFmtId="167" fontId="3" fillId="0" borderId="53" xfId="1" applyNumberFormat="1" applyFont="1" applyBorder="1" applyAlignment="1" applyProtection="1">
      <alignment vertical="center"/>
    </xf>
    <xf numFmtId="167" fontId="3" fillId="9" borderId="103" xfId="0" applyNumberFormat="1" applyFont="1" applyFill="1" applyBorder="1" applyAlignment="1">
      <alignment vertical="center"/>
    </xf>
    <xf numFmtId="167" fontId="3" fillId="0" borderId="27" xfId="1" applyNumberFormat="1" applyFont="1" applyBorder="1" applyAlignment="1" applyProtection="1">
      <alignment vertical="center"/>
    </xf>
    <xf numFmtId="0" fontId="34" fillId="0" borderId="0" xfId="0" applyFont="1" applyProtection="1">
      <protection locked="0"/>
    </xf>
    <xf numFmtId="0" fontId="3" fillId="0" borderId="0" xfId="0" applyFont="1" applyAlignment="1" applyProtection="1">
      <alignment horizontal="center"/>
      <protection locked="0"/>
    </xf>
    <xf numFmtId="0" fontId="3" fillId="0" borderId="0" xfId="0"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19" fillId="0" borderId="0" xfId="0" applyFont="1" applyAlignment="1" applyProtection="1">
      <alignment horizontal="left"/>
      <protection locked="0"/>
    </xf>
    <xf numFmtId="166" fontId="3" fillId="0" borderId="0" xfId="2" applyNumberFormat="1" applyFont="1"/>
    <xf numFmtId="166" fontId="3" fillId="0" borderId="0" xfId="0" applyNumberFormat="1" applyFont="1"/>
    <xf numFmtId="166" fontId="3" fillId="0" borderId="0" xfId="0" applyNumberFormat="1" applyFont="1" applyAlignment="1">
      <alignment horizontal="center" wrapText="1"/>
    </xf>
    <xf numFmtId="0" fontId="19" fillId="0" borderId="0" xfId="0" applyFont="1" applyProtection="1">
      <protection locked="0"/>
    </xf>
    <xf numFmtId="167" fontId="3" fillId="0" borderId="0" xfId="0" applyNumberFormat="1" applyFont="1"/>
    <xf numFmtId="164" fontId="3" fillId="2" borderId="1" xfId="0" applyNumberFormat="1" applyFont="1" applyFill="1" applyBorder="1" applyAlignment="1" applyProtection="1">
      <alignment vertical="center"/>
      <protection locked="0"/>
    </xf>
    <xf numFmtId="164" fontId="3" fillId="0" borderId="0" xfId="0" applyNumberFormat="1" applyFont="1" applyAlignment="1" applyProtection="1">
      <alignment vertical="center"/>
      <protection locked="0"/>
    </xf>
    <xf numFmtId="165" fontId="20" fillId="20" borderId="69" xfId="3" applyNumberFormat="1" applyFont="1" applyFill="1" applyBorder="1" applyAlignment="1">
      <alignment vertical="center"/>
    </xf>
    <xf numFmtId="44" fontId="20" fillId="20" borderId="69" xfId="1" applyFont="1" applyFill="1" applyBorder="1" applyAlignment="1" applyProtection="1">
      <alignment horizontal="right" vertical="center"/>
    </xf>
    <xf numFmtId="169" fontId="3" fillId="0" borderId="0" xfId="0" applyNumberFormat="1" applyFont="1" applyProtection="1">
      <protection locked="0"/>
    </xf>
    <xf numFmtId="165" fontId="3" fillId="14" borderId="69" xfId="3" applyNumberFormat="1" applyFont="1" applyFill="1" applyBorder="1" applyAlignment="1" applyProtection="1">
      <alignment vertical="center"/>
      <protection locked="0"/>
    </xf>
    <xf numFmtId="164" fontId="3"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protection locked="0"/>
    </xf>
    <xf numFmtId="164" fontId="19" fillId="7" borderId="0" xfId="0" applyNumberFormat="1" applyFont="1" applyFill="1" applyAlignment="1">
      <alignment horizontal="center" vertical="center"/>
    </xf>
    <xf numFmtId="164" fontId="3" fillId="0" borderId="0" xfId="0" applyNumberFormat="1" applyFont="1" applyAlignment="1">
      <alignment vertical="center"/>
    </xf>
    <xf numFmtId="0" fontId="3" fillId="0" borderId="0" xfId="0" applyFont="1" applyAlignment="1" applyProtection="1">
      <alignment wrapText="1"/>
      <protection locked="0"/>
    </xf>
    <xf numFmtId="0" fontId="35" fillId="19" borderId="95" xfId="0" applyFont="1" applyFill="1" applyBorder="1" applyProtection="1">
      <protection locked="0"/>
    </xf>
    <xf numFmtId="0" fontId="20" fillId="14" borderId="69" xfId="3" applyFont="1" applyFill="1" applyBorder="1" applyAlignment="1" applyProtection="1">
      <alignment horizontal="center" vertical="center"/>
      <protection locked="0"/>
    </xf>
    <xf numFmtId="0" fontId="35" fillId="19" borderId="46" xfId="0" applyFont="1" applyFill="1" applyBorder="1" applyProtection="1">
      <protection locked="0"/>
    </xf>
    <xf numFmtId="44" fontId="3" fillId="0" borderId="0" xfId="0" applyNumberFormat="1" applyFont="1"/>
    <xf numFmtId="0" fontId="3" fillId="0" borderId="0" xfId="0" applyFont="1" applyAlignment="1">
      <alignment horizontal="center"/>
    </xf>
    <xf numFmtId="0" fontId="3" fillId="0" borderId="95" xfId="0" applyFont="1" applyBorder="1"/>
    <xf numFmtId="164" fontId="3" fillId="2" borderId="96" xfId="0" applyNumberFormat="1" applyFont="1" applyFill="1" applyBorder="1" applyAlignment="1">
      <alignment vertical="center"/>
    </xf>
    <xf numFmtId="165" fontId="1" fillId="0" borderId="0" xfId="0" applyNumberFormat="1" applyFont="1" applyProtection="1">
      <protection locked="0"/>
    </xf>
    <xf numFmtId="164" fontId="3" fillId="2" borderId="1" xfId="0" applyNumberFormat="1" applyFont="1" applyFill="1" applyBorder="1" applyAlignment="1">
      <alignment vertical="center"/>
    </xf>
    <xf numFmtId="0" fontId="3" fillId="0" borderId="104" xfId="0" applyFont="1" applyBorder="1"/>
    <xf numFmtId="164" fontId="3" fillId="2" borderId="10" xfId="0" applyNumberFormat="1" applyFont="1" applyFill="1" applyBorder="1" applyAlignment="1">
      <alignment vertical="center"/>
    </xf>
    <xf numFmtId="0" fontId="3" fillId="0" borderId="18" xfId="0" applyFont="1" applyBorder="1"/>
    <xf numFmtId="164" fontId="3" fillId="0" borderId="107" xfId="0" applyNumberFormat="1" applyFont="1" applyBorder="1" applyAlignment="1" applyProtection="1">
      <alignment vertical="center"/>
      <protection locked="0"/>
    </xf>
    <xf numFmtId="165" fontId="3" fillId="0" borderId="18" xfId="0" applyNumberFormat="1" applyFont="1" applyBorder="1" applyAlignment="1">
      <alignment vertical="center"/>
    </xf>
    <xf numFmtId="165" fontId="3" fillId="0" borderId="0" xfId="0" applyNumberFormat="1" applyFont="1" applyAlignment="1" applyProtection="1">
      <alignment vertical="center"/>
      <protection locked="0"/>
    </xf>
    <xf numFmtId="0" fontId="3" fillId="0" borderId="98" xfId="0" applyFont="1" applyBorder="1"/>
    <xf numFmtId="0" fontId="3" fillId="0" borderId="95" xfId="0" applyFont="1" applyBorder="1" applyAlignment="1">
      <alignment horizontal="right"/>
    </xf>
    <xf numFmtId="165" fontId="20" fillId="14" borderId="108" xfId="3" applyNumberFormat="1" applyFont="1" applyFill="1" applyBorder="1" applyAlignment="1" applyProtection="1">
      <alignment vertical="center"/>
      <protection locked="0"/>
    </xf>
    <xf numFmtId="0" fontId="3" fillId="0" borderId="46" xfId="0" applyFont="1" applyBorder="1" applyAlignment="1">
      <alignment horizontal="right"/>
    </xf>
    <xf numFmtId="164" fontId="3" fillId="2" borderId="47" xfId="0" applyNumberFormat="1" applyFont="1" applyFill="1" applyBorder="1" applyAlignment="1">
      <alignment vertical="center"/>
    </xf>
    <xf numFmtId="165" fontId="20" fillId="14" borderId="109" xfId="3" applyNumberFormat="1" applyFont="1" applyFill="1" applyBorder="1" applyAlignment="1" applyProtection="1">
      <alignment vertical="center"/>
      <protection locked="0"/>
    </xf>
    <xf numFmtId="0" fontId="19" fillId="0" borderId="1" xfId="0" applyFont="1" applyBorder="1" applyAlignment="1" applyProtection="1">
      <alignment horizontal="center"/>
      <protection locked="0"/>
    </xf>
    <xf numFmtId="0" fontId="19" fillId="0" borderId="5" xfId="0" applyFont="1" applyBorder="1" applyProtection="1">
      <protection locked="0"/>
    </xf>
    <xf numFmtId="0" fontId="19" fillId="0" borderId="1" xfId="0" applyFont="1" applyBorder="1" applyAlignment="1" applyProtection="1">
      <alignment horizontal="center" wrapText="1"/>
      <protection locked="0"/>
    </xf>
    <xf numFmtId="0" fontId="19" fillId="0" borderId="11" xfId="0" applyFont="1" applyBorder="1" applyAlignment="1" applyProtection="1">
      <alignment horizontal="center" wrapText="1"/>
      <protection locked="0"/>
    </xf>
    <xf numFmtId="0" fontId="3" fillId="0" borderId="1" xfId="0" applyFont="1" applyBorder="1" applyProtection="1">
      <protection locked="0"/>
    </xf>
    <xf numFmtId="0" fontId="3" fillId="19" borderId="1" xfId="0" applyFont="1" applyFill="1" applyBorder="1" applyProtection="1">
      <protection locked="0"/>
    </xf>
    <xf numFmtId="0" fontId="19" fillId="19" borderId="1" xfId="0" applyFont="1" applyFill="1" applyBorder="1" applyAlignment="1" applyProtection="1">
      <alignment horizontal="center" wrapText="1"/>
      <protection locked="0"/>
    </xf>
    <xf numFmtId="165" fontId="3" fillId="19" borderId="1" xfId="0" applyNumberFormat="1" applyFont="1" applyFill="1" applyBorder="1" applyAlignment="1" applyProtection="1">
      <alignment horizontal="center" wrapText="1"/>
      <protection locked="0"/>
    </xf>
    <xf numFmtId="164" fontId="3" fillId="0" borderId="11" xfId="0" applyNumberFormat="1" applyFont="1" applyBorder="1"/>
    <xf numFmtId="164" fontId="3" fillId="19" borderId="1" xfId="0" applyNumberFormat="1" applyFont="1" applyFill="1" applyBorder="1" applyProtection="1">
      <protection locked="0"/>
    </xf>
    <xf numFmtId="165" fontId="3" fillId="19" borderId="1" xfId="0" applyNumberFormat="1" applyFont="1" applyFill="1" applyBorder="1" applyProtection="1">
      <protection locked="0"/>
    </xf>
    <xf numFmtId="164" fontId="3" fillId="0" borderId="1" xfId="0" applyNumberFormat="1" applyFont="1" applyBorder="1"/>
    <xf numFmtId="1" fontId="3" fillId="19" borderId="1" xfId="0" applyNumberFormat="1" applyFont="1" applyFill="1" applyBorder="1" applyProtection="1">
      <protection locked="0"/>
    </xf>
    <xf numFmtId="164" fontId="19" fillId="0" borderId="1" xfId="0" applyNumberFormat="1" applyFont="1" applyBorder="1"/>
    <xf numFmtId="164" fontId="1" fillId="0" borderId="0" xfId="0" applyNumberFormat="1" applyFont="1" applyProtection="1">
      <protection locked="0"/>
    </xf>
    <xf numFmtId="49" fontId="3" fillId="0" borderId="6" xfId="0" applyNumberFormat="1" applyFont="1" applyBorder="1" applyAlignment="1">
      <alignment horizontal="center" vertical="top" wrapText="1"/>
    </xf>
    <xf numFmtId="49" fontId="3" fillId="3" borderId="27" xfId="0" applyNumberFormat="1" applyFont="1" applyFill="1" applyBorder="1" applyAlignment="1">
      <alignment horizontal="center" vertical="top" wrapText="1"/>
    </xf>
    <xf numFmtId="0" fontId="3" fillId="0" borderId="6" xfId="0" applyFont="1" applyBorder="1" applyAlignment="1">
      <alignment horizontal="center" vertical="top" wrapText="1"/>
    </xf>
    <xf numFmtId="0" fontId="3" fillId="3" borderId="27" xfId="0" applyFont="1" applyFill="1" applyBorder="1" applyAlignment="1">
      <alignment horizontal="center" vertical="top" wrapText="1"/>
    </xf>
    <xf numFmtId="0" fontId="3" fillId="0" borderId="6" xfId="0" applyFont="1" applyBorder="1" applyAlignment="1">
      <alignment horizontal="center" vertical="center" wrapText="1"/>
    </xf>
    <xf numFmtId="0" fontId="3" fillId="3" borderId="15" xfId="0" applyFont="1" applyFill="1" applyBorder="1" applyAlignment="1">
      <alignment horizontal="center" vertical="center" wrapText="1"/>
    </xf>
    <xf numFmtId="0" fontId="19" fillId="0" borderId="17" xfId="0" applyFont="1" applyBorder="1" applyAlignment="1">
      <alignment horizontal="left" textRotation="90" wrapText="1"/>
    </xf>
    <xf numFmtId="0" fontId="19" fillId="0" borderId="23" xfId="0" applyFont="1" applyBorder="1" applyAlignment="1">
      <alignment horizontal="left" textRotation="90" wrapText="1"/>
    </xf>
    <xf numFmtId="49" fontId="3" fillId="0" borderId="25" xfId="0" applyNumberFormat="1" applyFont="1" applyBorder="1" applyAlignment="1" applyProtection="1">
      <alignment horizontal="center" vertical="top" wrapText="1"/>
      <protection locked="0"/>
    </xf>
    <xf numFmtId="166" fontId="3" fillId="0" borderId="16" xfId="2" applyNumberFormat="1" applyFont="1" applyFill="1" applyBorder="1" applyAlignment="1" applyProtection="1">
      <alignment horizontal="center" vertical="top" wrapText="1"/>
      <protection locked="0"/>
    </xf>
    <xf numFmtId="0" fontId="19" fillId="2" borderId="17" xfId="0" applyFont="1" applyFill="1" applyBorder="1" applyAlignment="1" applyProtection="1">
      <alignment vertical="top" wrapText="1"/>
      <protection locked="0"/>
    </xf>
    <xf numFmtId="0" fontId="19" fillId="2" borderId="18" xfId="0" applyFont="1" applyFill="1" applyBorder="1" applyAlignment="1" applyProtection="1">
      <alignment vertical="top" wrapText="1"/>
      <protection locked="0"/>
    </xf>
    <xf numFmtId="0" fontId="19" fillId="2" borderId="19" xfId="0" applyFont="1" applyFill="1" applyBorder="1" applyAlignment="1" applyProtection="1">
      <alignment vertical="top" wrapText="1"/>
      <protection locked="0"/>
    </xf>
    <xf numFmtId="49" fontId="3" fillId="3" borderId="28" xfId="0" applyNumberFormat="1" applyFont="1" applyFill="1" applyBorder="1" applyAlignment="1" applyProtection="1">
      <alignment horizontal="center" vertical="top" wrapText="1"/>
      <protection locked="0"/>
    </xf>
    <xf numFmtId="166" fontId="3" fillId="3" borderId="29" xfId="2" applyNumberFormat="1" applyFont="1" applyFill="1" applyBorder="1" applyAlignment="1" applyProtection="1">
      <alignment horizontal="center" vertical="top" wrapText="1"/>
      <protection locked="0"/>
    </xf>
    <xf numFmtId="0" fontId="3" fillId="3" borderId="27" xfId="0" applyFont="1" applyFill="1" applyBorder="1" applyAlignment="1" applyProtection="1">
      <alignment horizontal="center" vertical="top" wrapText="1"/>
      <protection locked="0"/>
    </xf>
    <xf numFmtId="166" fontId="3" fillId="0" borderId="16" xfId="2" applyNumberFormat="1"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166" fontId="3" fillId="10" borderId="29" xfId="2" applyNumberFormat="1" applyFont="1" applyFill="1" applyBorder="1" applyAlignment="1" applyProtection="1">
      <alignment horizontal="center" vertical="top" wrapText="1"/>
      <protection locked="0"/>
    </xf>
    <xf numFmtId="0" fontId="19" fillId="4" borderId="17" xfId="0" applyFont="1" applyFill="1" applyBorder="1" applyAlignment="1" applyProtection="1">
      <alignment vertical="top" wrapText="1"/>
      <protection locked="0"/>
    </xf>
    <xf numFmtId="0" fontId="19" fillId="4" borderId="18" xfId="0" applyFont="1" applyFill="1" applyBorder="1" applyAlignment="1" applyProtection="1">
      <alignment vertical="top" wrapText="1"/>
      <protection locked="0"/>
    </xf>
    <xf numFmtId="0" fontId="19" fillId="4" borderId="19" xfId="0" applyFont="1" applyFill="1" applyBorder="1" applyAlignment="1" applyProtection="1">
      <alignment vertical="top" wrapText="1"/>
      <protection locked="0"/>
    </xf>
    <xf numFmtId="166" fontId="3" fillId="0" borderId="25" xfId="0" applyNumberFormat="1" applyFont="1" applyBorder="1" applyAlignment="1">
      <alignment vertical="top" wrapText="1"/>
    </xf>
    <xf numFmtId="166" fontId="3" fillId="10" borderId="25" xfId="0" applyNumberFormat="1" applyFont="1" applyFill="1" applyBorder="1" applyAlignment="1">
      <alignment horizontal="center" vertical="top" wrapText="1"/>
    </xf>
    <xf numFmtId="0" fontId="3" fillId="0" borderId="25" xfId="0" applyFont="1" applyBorder="1" applyAlignment="1" applyProtection="1">
      <alignment horizontal="center" vertical="top" wrapText="1"/>
      <protection locked="0"/>
    </xf>
    <xf numFmtId="166" fontId="3" fillId="7" borderId="16" xfId="2" applyNumberFormat="1" applyFont="1" applyFill="1" applyBorder="1" applyAlignment="1" applyProtection="1">
      <alignment horizontal="center" vertical="top" wrapText="1"/>
      <protection locked="0"/>
    </xf>
    <xf numFmtId="0" fontId="3" fillId="3" borderId="28" xfId="0" applyFont="1" applyFill="1" applyBorder="1" applyAlignment="1" applyProtection="1">
      <alignment horizontal="center" vertical="top" wrapText="1"/>
      <protection locked="0"/>
    </xf>
    <xf numFmtId="166" fontId="3" fillId="10" borderId="15" xfId="2" applyNumberFormat="1" applyFont="1" applyFill="1" applyBorder="1" applyAlignment="1" applyProtection="1">
      <alignment horizontal="center" vertical="top" wrapText="1"/>
      <protection locked="0"/>
    </xf>
    <xf numFmtId="166" fontId="3" fillId="0" borderId="29" xfId="2" applyNumberFormat="1" applyFont="1" applyFill="1" applyBorder="1" applyAlignment="1" applyProtection="1">
      <alignment horizontal="center" vertical="top" wrapText="1"/>
      <protection locked="0"/>
    </xf>
    <xf numFmtId="20" fontId="3" fillId="0" borderId="25" xfId="0" applyNumberFormat="1" applyFont="1" applyBorder="1" applyAlignment="1" applyProtection="1">
      <alignment horizontal="center" vertical="top" wrapText="1"/>
      <protection locked="0"/>
    </xf>
    <xf numFmtId="166" fontId="3" fillId="0" borderId="25" xfId="0" applyNumberFormat="1" applyFont="1" applyBorder="1" applyAlignment="1">
      <alignment horizontal="right" wrapText="1"/>
    </xf>
    <xf numFmtId="166" fontId="3" fillId="10" borderId="17" xfId="0" applyNumberFormat="1" applyFont="1" applyFill="1" applyBorder="1" applyAlignment="1">
      <alignment horizontal="right" wrapText="1"/>
    </xf>
    <xf numFmtId="4" fontId="3" fillId="7" borderId="137" xfId="0" applyNumberFormat="1" applyFont="1" applyFill="1" applyBorder="1"/>
    <xf numFmtId="165" fontId="35" fillId="19" borderId="128" xfId="0" applyNumberFormat="1" applyFont="1" applyFill="1" applyBorder="1" applyProtection="1">
      <protection locked="0"/>
    </xf>
    <xf numFmtId="0" fontId="20" fillId="14" borderId="141" xfId="3" applyFont="1" applyFill="1" applyBorder="1" applyAlignment="1" applyProtection="1">
      <alignment horizontal="center" vertical="center"/>
      <protection locked="0"/>
    </xf>
    <xf numFmtId="0" fontId="20" fillId="14" borderId="142" xfId="3" applyFont="1" applyFill="1" applyBorder="1" applyAlignment="1" applyProtection="1">
      <alignment horizontal="center" vertical="center"/>
      <protection locked="0"/>
    </xf>
    <xf numFmtId="165" fontId="20" fillId="14" borderId="143" xfId="3" applyNumberFormat="1" applyFont="1" applyFill="1" applyBorder="1" applyAlignment="1" applyProtection="1">
      <alignment vertical="center"/>
      <protection locked="0"/>
    </xf>
    <xf numFmtId="165" fontId="20" fillId="14" borderId="144" xfId="3" applyNumberFormat="1" applyFont="1" applyFill="1" applyBorder="1" applyAlignment="1" applyProtection="1">
      <alignment vertical="center"/>
      <protection locked="0"/>
    </xf>
    <xf numFmtId="0" fontId="27" fillId="0" borderId="0" xfId="0" applyFont="1" applyAlignment="1" applyProtection="1">
      <alignment vertical="center" wrapText="1"/>
      <protection locked="0"/>
    </xf>
    <xf numFmtId="0" fontId="3" fillId="0" borderId="145" xfId="0" applyFont="1" applyBorder="1" applyAlignment="1" applyProtection="1">
      <alignment horizontal="right" vertical="center"/>
      <protection locked="0"/>
    </xf>
    <xf numFmtId="167" fontId="3" fillId="0" borderId="102" xfId="1" applyNumberFormat="1" applyFont="1" applyBorder="1" applyAlignment="1" applyProtection="1">
      <alignment vertical="center"/>
    </xf>
    <xf numFmtId="167" fontId="3" fillId="6" borderId="32" xfId="1" applyNumberFormat="1" applyFont="1" applyFill="1" applyBorder="1" applyAlignment="1" applyProtection="1">
      <alignment vertical="center"/>
    </xf>
    <xf numFmtId="167" fontId="3" fillId="0" borderId="33" xfId="1" applyNumberFormat="1" applyFont="1" applyBorder="1" applyAlignment="1" applyProtection="1">
      <alignment vertical="center"/>
    </xf>
    <xf numFmtId="167" fontId="3" fillId="9" borderId="32" xfId="0" applyNumberFormat="1" applyFont="1" applyFill="1" applyBorder="1" applyAlignment="1">
      <alignment vertical="center"/>
    </xf>
    <xf numFmtId="167" fontId="3" fillId="8" borderId="32" xfId="1" applyNumberFormat="1" applyFont="1" applyFill="1" applyBorder="1" applyAlignment="1" applyProtection="1">
      <alignment vertical="center"/>
    </xf>
    <xf numFmtId="164" fontId="3" fillId="2" borderId="9" xfId="0" applyNumberFormat="1" applyFont="1" applyFill="1" applyBorder="1" applyAlignment="1" applyProtection="1">
      <alignment vertical="center"/>
      <protection locked="0"/>
    </xf>
    <xf numFmtId="165" fontId="20" fillId="20" borderId="70" xfId="3" applyNumberFormat="1" applyFont="1" applyFill="1" applyBorder="1" applyAlignment="1">
      <alignment vertical="center"/>
    </xf>
    <xf numFmtId="44" fontId="20" fillId="20" borderId="70" xfId="1" applyFont="1" applyFill="1" applyBorder="1" applyAlignment="1" applyProtection="1">
      <alignment horizontal="right" vertical="center"/>
    </xf>
    <xf numFmtId="165" fontId="3" fillId="14" borderId="70" xfId="3" applyNumberFormat="1" applyFont="1" applyFill="1" applyBorder="1" applyAlignment="1" applyProtection="1">
      <alignment vertical="center"/>
      <protection locked="0"/>
    </xf>
    <xf numFmtId="165" fontId="20" fillId="14" borderId="70" xfId="3" applyNumberFormat="1" applyFont="1" applyFill="1" applyBorder="1" applyAlignment="1" applyProtection="1">
      <alignment vertical="center"/>
      <protection locked="0"/>
    </xf>
    <xf numFmtId="164" fontId="3" fillId="18" borderId="96" xfId="0" applyNumberFormat="1" applyFont="1" applyFill="1" applyBorder="1" applyAlignment="1">
      <alignment vertical="center"/>
    </xf>
    <xf numFmtId="164" fontId="19" fillId="7" borderId="47" xfId="0" applyNumberFormat="1" applyFont="1" applyFill="1" applyBorder="1" applyAlignment="1">
      <alignment horizontal="center" vertical="center"/>
    </xf>
    <xf numFmtId="164" fontId="19" fillId="0" borderId="47" xfId="0" applyNumberFormat="1" applyFont="1" applyBorder="1" applyAlignment="1">
      <alignment horizontal="center" vertical="center"/>
    </xf>
    <xf numFmtId="164" fontId="19" fillId="0" borderId="49" xfId="0" applyNumberFormat="1" applyFont="1" applyBorder="1" applyAlignment="1" applyProtection="1">
      <alignment horizontal="center" vertical="center"/>
      <protection hidden="1"/>
    </xf>
    <xf numFmtId="165" fontId="20" fillId="14" borderId="146" xfId="3" applyNumberFormat="1" applyFont="1" applyFill="1" applyBorder="1" applyAlignment="1" applyProtection="1">
      <alignment vertical="center"/>
      <protection locked="0"/>
    </xf>
    <xf numFmtId="164" fontId="19" fillId="7" borderId="130" xfId="0" applyNumberFormat="1" applyFont="1" applyFill="1" applyBorder="1" applyAlignment="1">
      <alignment horizontal="center" vertical="center"/>
    </xf>
    <xf numFmtId="0" fontId="3" fillId="0" borderId="44" xfId="0" applyFont="1" applyBorder="1"/>
    <xf numFmtId="0" fontId="3" fillId="0" borderId="95" xfId="0" applyFont="1" applyBorder="1" applyAlignment="1">
      <alignment wrapText="1"/>
    </xf>
    <xf numFmtId="0" fontId="3" fillId="5" borderId="95" xfId="0" applyFont="1" applyFill="1" applyBorder="1"/>
    <xf numFmtId="0" fontId="19" fillId="0" borderId="46" xfId="0" applyFont="1" applyBorder="1" applyAlignment="1">
      <alignment horizontal="center"/>
    </xf>
    <xf numFmtId="0" fontId="20" fillId="14" borderId="70" xfId="3" applyFont="1" applyFill="1" applyBorder="1" applyAlignment="1" applyProtection="1">
      <alignment horizontal="center" vertical="center"/>
      <protection locked="0"/>
    </xf>
    <xf numFmtId="0" fontId="20" fillId="14" borderId="147" xfId="3" applyFont="1" applyFill="1" applyBorder="1" applyAlignment="1" applyProtection="1">
      <alignment horizontal="center" vertical="center"/>
      <protection locked="0"/>
    </xf>
    <xf numFmtId="164" fontId="3" fillId="0" borderId="18" xfId="0" applyNumberFormat="1" applyFont="1" applyBorder="1" applyAlignment="1" applyProtection="1">
      <alignment vertical="center"/>
      <protection locked="0"/>
    </xf>
    <xf numFmtId="0" fontId="3" fillId="0" borderId="46" xfId="0" applyFont="1" applyBorder="1"/>
    <xf numFmtId="0" fontId="3" fillId="0" borderId="98" xfId="0" applyFont="1" applyBorder="1" applyAlignment="1">
      <alignment horizontal="right"/>
    </xf>
    <xf numFmtId="165" fontId="20" fillId="14" borderId="84" xfId="3" applyNumberFormat="1" applyFont="1" applyFill="1" applyBorder="1" applyAlignment="1" applyProtection="1">
      <alignment vertical="center"/>
      <protection locked="0"/>
    </xf>
    <xf numFmtId="164" fontId="3" fillId="2" borderId="94" xfId="0" applyNumberFormat="1" applyFont="1" applyFill="1" applyBorder="1" applyAlignment="1">
      <alignment vertical="center"/>
    </xf>
    <xf numFmtId="0" fontId="0" fillId="0" borderId="0" xfId="4" applyFont="1"/>
    <xf numFmtId="0" fontId="5" fillId="4" borderId="0" xfId="4" applyFont="1" applyFill="1"/>
    <xf numFmtId="0" fontId="19" fillId="0" borderId="1" xfId="4" applyFont="1" applyBorder="1" applyAlignment="1">
      <alignment horizontal="center"/>
    </xf>
    <xf numFmtId="0" fontId="3" fillId="0" borderId="1" xfId="4" applyFont="1" applyBorder="1" applyAlignment="1">
      <alignment horizontal="left" vertical="center" wrapText="1"/>
    </xf>
    <xf numFmtId="0" fontId="3" fillId="0" borderId="1" xfId="4" applyFont="1" applyBorder="1" applyAlignment="1">
      <alignment horizontal="left" vertical="center"/>
    </xf>
    <xf numFmtId="0" fontId="3" fillId="0" borderId="1" xfId="4" applyFont="1" applyBorder="1" applyAlignment="1" applyProtection="1">
      <alignment horizontal="left" vertical="center" wrapText="1"/>
      <protection locked="0"/>
    </xf>
    <xf numFmtId="0" fontId="3" fillId="0" borderId="1" xfId="9" applyBorder="1" applyAlignment="1">
      <alignment horizontal="left" vertical="center" wrapText="1"/>
    </xf>
    <xf numFmtId="0" fontId="22" fillId="0" borderId="5" xfId="0" applyFont="1" applyBorder="1" applyProtection="1">
      <protection locked="0"/>
    </xf>
    <xf numFmtId="0" fontId="33" fillId="0" borderId="0" xfId="0" applyFont="1" applyProtection="1">
      <protection locked="0"/>
    </xf>
    <xf numFmtId="0" fontId="19" fillId="0" borderId="24"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protection locked="0"/>
    </xf>
    <xf numFmtId="0" fontId="19" fillId="0" borderId="138" xfId="0" applyFont="1" applyBorder="1" applyAlignment="1">
      <alignment horizontal="right"/>
    </xf>
    <xf numFmtId="0" fontId="5" fillId="0" borderId="34" xfId="0" applyFont="1" applyBorder="1" applyAlignment="1" applyProtection="1">
      <alignment horizontal="center" vertical="center"/>
      <protection locked="0"/>
    </xf>
    <xf numFmtId="0" fontId="19" fillId="0" borderId="0" xfId="0" applyFont="1" applyAlignment="1">
      <alignment horizontal="center"/>
    </xf>
    <xf numFmtId="0" fontId="6" fillId="0" borderId="0" xfId="0" applyFont="1"/>
    <xf numFmtId="0" fontId="3" fillId="7" borderId="0" xfId="0" applyFont="1" applyFill="1" applyAlignment="1" applyProtection="1">
      <alignment horizontal="right"/>
      <protection locked="0"/>
    </xf>
    <xf numFmtId="0" fontId="3" fillId="0" borderId="140" xfId="0" applyFont="1" applyBorder="1" applyAlignment="1">
      <alignment horizontal="right"/>
    </xf>
    <xf numFmtId="4" fontId="3" fillId="0" borderId="139" xfId="0" applyNumberFormat="1" applyFont="1" applyBorder="1"/>
    <xf numFmtId="165" fontId="1" fillId="0" borderId="0" xfId="4" applyNumberFormat="1" applyProtection="1">
      <protection locked="0"/>
    </xf>
    <xf numFmtId="0" fontId="1" fillId="7" borderId="148" xfId="0" applyFont="1" applyFill="1" applyBorder="1" applyProtection="1">
      <protection locked="0"/>
    </xf>
    <xf numFmtId="0" fontId="1" fillId="7" borderId="150" xfId="0" applyFont="1" applyFill="1" applyBorder="1" applyProtection="1">
      <protection locked="0"/>
    </xf>
    <xf numFmtId="0" fontId="1" fillId="7" borderId="151" xfId="0" applyFont="1" applyFill="1" applyBorder="1" applyProtection="1">
      <protection locked="0"/>
    </xf>
    <xf numFmtId="0" fontId="1" fillId="7" borderId="154" xfId="0" applyFont="1" applyFill="1" applyBorder="1" applyProtection="1">
      <protection locked="0"/>
    </xf>
    <xf numFmtId="0" fontId="1" fillId="7" borderId="158" xfId="0" applyFont="1" applyFill="1" applyBorder="1" applyProtection="1">
      <protection locked="0"/>
    </xf>
    <xf numFmtId="0" fontId="1" fillId="0" borderId="157" xfId="0" applyFont="1" applyBorder="1" applyProtection="1">
      <protection locked="0"/>
    </xf>
    <xf numFmtId="0" fontId="1" fillId="0" borderId="159" xfId="0" applyFont="1" applyBorder="1" applyProtection="1">
      <protection locked="0"/>
    </xf>
    <xf numFmtId="0" fontId="1" fillId="7" borderId="160" xfId="0" applyFont="1" applyFill="1" applyBorder="1" applyProtection="1">
      <protection locked="0"/>
    </xf>
    <xf numFmtId="0" fontId="1" fillId="7" borderId="159" xfId="0" applyFont="1" applyFill="1" applyBorder="1" applyProtection="1">
      <protection locked="0"/>
    </xf>
    <xf numFmtId="0" fontId="1" fillId="0" borderId="152" xfId="0" applyFont="1" applyBorder="1" applyProtection="1">
      <protection locked="0"/>
    </xf>
    <xf numFmtId="0" fontId="1" fillId="0" borderId="156" xfId="0" applyFont="1" applyBorder="1" applyProtection="1">
      <protection locked="0"/>
    </xf>
    <xf numFmtId="0" fontId="1" fillId="0" borderId="149" xfId="0" applyFont="1" applyBorder="1" applyProtection="1">
      <protection locked="0"/>
    </xf>
    <xf numFmtId="0" fontId="1" fillId="0" borderId="153" xfId="0" applyFont="1" applyBorder="1" applyProtection="1">
      <protection locked="0"/>
    </xf>
    <xf numFmtId="0" fontId="1" fillId="7" borderId="161" xfId="0" applyFont="1" applyFill="1" applyBorder="1" applyProtection="1">
      <protection locked="0"/>
    </xf>
    <xf numFmtId="0" fontId="1" fillId="7" borderId="162" xfId="0" applyFont="1" applyFill="1" applyBorder="1" applyProtection="1">
      <protection locked="0"/>
    </xf>
    <xf numFmtId="0" fontId="1" fillId="0" borderId="164" xfId="0" applyFont="1" applyBorder="1" applyProtection="1">
      <protection locked="0"/>
    </xf>
    <xf numFmtId="0" fontId="1" fillId="0" borderId="160" xfId="0" applyFont="1" applyBorder="1" applyProtection="1">
      <protection locked="0"/>
    </xf>
    <xf numFmtId="0" fontId="1" fillId="0" borderId="158" xfId="0" applyFont="1" applyBorder="1" applyProtection="1">
      <protection locked="0"/>
    </xf>
    <xf numFmtId="0" fontId="1" fillId="0" borderId="162" xfId="0" applyFont="1" applyBorder="1" applyProtection="1">
      <protection locked="0"/>
    </xf>
    <xf numFmtId="0" fontId="1" fillId="0" borderId="155" xfId="0" applyFont="1" applyBorder="1" applyProtection="1">
      <protection locked="0"/>
    </xf>
    <xf numFmtId="0" fontId="1" fillId="7" borderId="163" xfId="0" applyFont="1" applyFill="1" applyBorder="1" applyProtection="1">
      <protection locked="0"/>
    </xf>
    <xf numFmtId="0" fontId="1" fillId="0" borderId="165" xfId="0" applyFont="1" applyBorder="1" applyProtection="1">
      <protection locked="0"/>
    </xf>
    <xf numFmtId="0" fontId="3" fillId="7" borderId="11" xfId="0" applyFont="1" applyFill="1" applyBorder="1" applyAlignment="1">
      <alignment horizontal="center"/>
    </xf>
    <xf numFmtId="0" fontId="0" fillId="0" borderId="0" xfId="0" applyProtection="1">
      <protection locked="0"/>
    </xf>
    <xf numFmtId="2" fontId="3" fillId="19" borderId="1" xfId="0" applyNumberFormat="1" applyFont="1" applyFill="1" applyBorder="1" applyProtection="1">
      <protection locked="0"/>
    </xf>
    <xf numFmtId="2" fontId="3" fillId="19" borderId="11" xfId="0" applyNumberFormat="1" applyFont="1" applyFill="1" applyBorder="1" applyProtection="1">
      <protection locked="0"/>
    </xf>
    <xf numFmtId="164" fontId="3" fillId="7" borderId="1" xfId="4" applyNumberFormat="1" applyFont="1" applyFill="1" applyBorder="1" applyAlignment="1" applyProtection="1">
      <alignment horizontal="center"/>
      <protection hidden="1"/>
    </xf>
    <xf numFmtId="164" fontId="3" fillId="7" borderId="96" xfId="4" applyNumberFormat="1" applyFont="1" applyFill="1" applyBorder="1" applyAlignment="1" applyProtection="1">
      <alignment horizontal="center"/>
      <protection hidden="1"/>
    </xf>
    <xf numFmtId="0" fontId="19" fillId="7" borderId="1" xfId="5" applyNumberFormat="1" applyFont="1" applyFill="1" applyBorder="1" applyAlignment="1" applyProtection="1">
      <alignment horizontal="center" wrapText="1"/>
      <protection hidden="1"/>
    </xf>
    <xf numFmtId="0" fontId="19" fillId="7" borderId="96" xfId="5" applyNumberFormat="1" applyFont="1" applyFill="1" applyBorder="1" applyAlignment="1" applyProtection="1">
      <alignment horizontal="center" wrapText="1"/>
      <protection hidden="1"/>
    </xf>
    <xf numFmtId="168" fontId="3" fillId="20" borderId="1" xfId="3" applyNumberFormat="1" applyFont="1" applyFill="1" applyBorder="1" applyAlignment="1" applyProtection="1">
      <alignment horizontal="center" vertical="center"/>
      <protection locked="0"/>
    </xf>
    <xf numFmtId="168" fontId="3" fillId="20" borderId="96" xfId="3" applyNumberFormat="1" applyFont="1" applyFill="1" applyBorder="1" applyAlignment="1" applyProtection="1">
      <alignment horizontal="center" vertical="center"/>
      <protection locked="0"/>
    </xf>
    <xf numFmtId="3" fontId="3" fillId="20" borderId="1" xfId="3" applyNumberFormat="1" applyFont="1" applyFill="1" applyBorder="1" applyAlignment="1" applyProtection="1">
      <alignment horizontal="center" vertical="center"/>
      <protection locked="0"/>
    </xf>
    <xf numFmtId="3" fontId="3" fillId="20" borderId="96" xfId="3" applyNumberFormat="1" applyFont="1" applyFill="1" applyBorder="1" applyAlignment="1" applyProtection="1">
      <alignment horizontal="center" vertical="center"/>
      <protection locked="0"/>
    </xf>
    <xf numFmtId="0" fontId="20" fillId="14" borderId="81" xfId="3" applyFont="1" applyFill="1" applyBorder="1" applyAlignment="1" applyProtection="1">
      <alignment horizontal="center" vertical="center"/>
      <protection locked="0"/>
    </xf>
    <xf numFmtId="0" fontId="20" fillId="14" borderId="85" xfId="3" applyFont="1" applyFill="1" applyBorder="1" applyAlignment="1" applyProtection="1">
      <alignment horizontal="center" vertical="center"/>
      <protection locked="0"/>
    </xf>
    <xf numFmtId="0" fontId="20" fillId="14" borderId="75" xfId="3" applyFont="1" applyFill="1" applyBorder="1" applyAlignment="1" applyProtection="1">
      <alignment horizontal="center" vertical="center"/>
      <protection locked="0"/>
    </xf>
    <xf numFmtId="0" fontId="20" fillId="14" borderId="84" xfId="3" applyFont="1" applyFill="1" applyBorder="1" applyAlignment="1" applyProtection="1">
      <alignment horizontal="center" vertical="center"/>
      <protection locked="0"/>
    </xf>
    <xf numFmtId="0" fontId="20" fillId="14" borderId="82" xfId="3" applyFont="1" applyFill="1" applyBorder="1" applyAlignment="1" applyProtection="1">
      <alignment horizontal="center" vertical="center"/>
      <protection locked="0"/>
    </xf>
    <xf numFmtId="0" fontId="3" fillId="15" borderId="88" xfId="3" applyFont="1" applyFill="1" applyBorder="1" applyAlignment="1">
      <alignment horizontal="center" vertical="center"/>
    </xf>
    <xf numFmtId="0" fontId="20" fillId="14" borderId="89" xfId="3" applyFont="1" applyFill="1" applyBorder="1" applyAlignment="1" applyProtection="1">
      <alignment horizontal="center" vertical="center"/>
      <protection locked="0"/>
    </xf>
    <xf numFmtId="0" fontId="20" fillId="14" borderId="90" xfId="3" applyFont="1" applyFill="1" applyBorder="1" applyAlignment="1" applyProtection="1">
      <alignment horizontal="center" vertical="center"/>
      <protection locked="0"/>
    </xf>
    <xf numFmtId="0" fontId="37" fillId="0" borderId="0" xfId="0" applyFont="1"/>
    <xf numFmtId="0" fontId="40" fillId="0" borderId="0" xfId="0" applyFont="1" applyAlignment="1">
      <alignment vertical="top" wrapText="1"/>
    </xf>
    <xf numFmtId="0" fontId="38" fillId="0" borderId="166" xfId="0" applyFont="1" applyBorder="1" applyAlignment="1">
      <alignment horizontal="center" vertical="center" wrapText="1"/>
    </xf>
    <xf numFmtId="0" fontId="38" fillId="0" borderId="167" xfId="0" applyFont="1" applyBorder="1" applyAlignment="1">
      <alignment horizontal="center" vertical="center"/>
    </xf>
    <xf numFmtId="0" fontId="38" fillId="0" borderId="168" xfId="0" applyFont="1" applyBorder="1" applyAlignment="1">
      <alignment horizontal="center" vertical="center"/>
    </xf>
    <xf numFmtId="0" fontId="38" fillId="0" borderId="169" xfId="0" applyFont="1" applyBorder="1" applyAlignment="1">
      <alignment horizontal="center" vertical="center"/>
    </xf>
    <xf numFmtId="0" fontId="38" fillId="0" borderId="0" xfId="0" applyFont="1" applyAlignment="1">
      <alignment horizontal="center" vertical="center"/>
    </xf>
    <xf numFmtId="0" fontId="38" fillId="0" borderId="170" xfId="0" applyFont="1" applyBorder="1" applyAlignment="1">
      <alignment horizontal="center" vertical="center"/>
    </xf>
    <xf numFmtId="0" fontId="40" fillId="0" borderId="34" xfId="0" applyFont="1" applyBorder="1" applyAlignment="1">
      <alignment horizontal="left" vertical="top" wrapText="1"/>
    </xf>
    <xf numFmtId="0" fontId="40" fillId="0" borderId="35" xfId="0" applyFont="1" applyBorder="1" applyAlignment="1">
      <alignment horizontal="left" vertical="top" wrapText="1"/>
    </xf>
    <xf numFmtId="0" fontId="40" fillId="0" borderId="36" xfId="0" applyFont="1" applyBorder="1" applyAlignment="1">
      <alignment horizontal="left" vertical="top" wrapText="1"/>
    </xf>
    <xf numFmtId="0" fontId="40" fillId="0" borderId="40" xfId="0" applyFont="1" applyBorder="1" applyAlignment="1">
      <alignment horizontal="left" vertical="top" wrapText="1"/>
    </xf>
    <xf numFmtId="0" fontId="40" fillId="0" borderId="0" xfId="0" applyFont="1" applyAlignment="1">
      <alignment horizontal="left" vertical="top" wrapText="1"/>
    </xf>
    <xf numFmtId="0" fontId="40" fillId="0" borderId="41" xfId="0" applyFont="1" applyBorder="1" applyAlignment="1">
      <alignment horizontal="left" vertical="top" wrapText="1"/>
    </xf>
    <xf numFmtId="0" fontId="40" fillId="0" borderId="28" xfId="0" applyFont="1" applyBorder="1" applyAlignment="1">
      <alignment horizontal="left" vertical="top" wrapText="1"/>
    </xf>
    <xf numFmtId="0" fontId="40" fillId="0" borderId="2" xfId="0" applyFont="1" applyBorder="1" applyAlignment="1">
      <alignment horizontal="left" vertical="top" wrapText="1"/>
    </xf>
    <xf numFmtId="0" fontId="40" fillId="0" borderId="30" xfId="0" applyFont="1" applyBorder="1" applyAlignment="1">
      <alignment horizontal="left" vertical="top" wrapText="1"/>
    </xf>
    <xf numFmtId="0" fontId="3" fillId="19" borderId="100" xfId="4" applyFont="1" applyFill="1" applyBorder="1" applyAlignment="1">
      <alignment horizontal="left"/>
    </xf>
    <xf numFmtId="0" fontId="3" fillId="19" borderId="9" xfId="4" applyFont="1" applyFill="1" applyBorder="1" applyAlignment="1">
      <alignment horizontal="left"/>
    </xf>
    <xf numFmtId="0" fontId="3" fillId="19" borderId="135" xfId="4" applyFont="1" applyFill="1" applyBorder="1" applyAlignment="1">
      <alignment horizontal="left"/>
    </xf>
    <xf numFmtId="0" fontId="3" fillId="19" borderId="130" xfId="4" applyFont="1" applyFill="1" applyBorder="1" applyAlignment="1">
      <alignment horizontal="left"/>
    </xf>
    <xf numFmtId="0" fontId="3" fillId="18" borderId="34" xfId="4" applyFont="1" applyFill="1" applyBorder="1" applyAlignment="1" applyProtection="1">
      <alignment horizontal="left" vertical="center" wrapText="1"/>
      <protection hidden="1"/>
    </xf>
    <xf numFmtId="0" fontId="3" fillId="18" borderId="35" xfId="4" applyFont="1" applyFill="1" applyBorder="1" applyAlignment="1" applyProtection="1">
      <alignment horizontal="left" vertical="center" wrapText="1"/>
      <protection hidden="1"/>
    </xf>
    <xf numFmtId="0" fontId="3" fillId="18" borderId="36" xfId="4" applyFont="1" applyFill="1" applyBorder="1" applyAlignment="1" applyProtection="1">
      <alignment horizontal="left" vertical="center" wrapText="1"/>
      <protection hidden="1"/>
    </xf>
    <xf numFmtId="0" fontId="3" fillId="18" borderId="40" xfId="4" applyFont="1" applyFill="1" applyBorder="1" applyAlignment="1" applyProtection="1">
      <alignment horizontal="left" vertical="center" wrapText="1"/>
      <protection hidden="1"/>
    </xf>
    <xf numFmtId="0" fontId="3" fillId="18" borderId="0" xfId="4" applyFont="1" applyFill="1" applyAlignment="1" applyProtection="1">
      <alignment horizontal="left" vertical="center" wrapText="1"/>
      <protection hidden="1"/>
    </xf>
    <xf numFmtId="0" fontId="3" fillId="18" borderId="41" xfId="4" applyFont="1" applyFill="1" applyBorder="1" applyAlignment="1" applyProtection="1">
      <alignment horizontal="left" vertical="center" wrapText="1"/>
      <protection hidden="1"/>
    </xf>
    <xf numFmtId="0" fontId="3" fillId="18" borderId="28" xfId="4" applyFont="1" applyFill="1" applyBorder="1" applyAlignment="1" applyProtection="1">
      <alignment horizontal="left" vertical="center" wrapText="1"/>
      <protection hidden="1"/>
    </xf>
    <xf numFmtId="0" fontId="3" fillId="18" borderId="2" xfId="4" applyFont="1" applyFill="1" applyBorder="1" applyAlignment="1" applyProtection="1">
      <alignment horizontal="left" vertical="center" wrapText="1"/>
      <protection hidden="1"/>
    </xf>
    <xf numFmtId="0" fontId="3" fillId="18" borderId="30" xfId="4" applyFont="1" applyFill="1" applyBorder="1" applyAlignment="1" applyProtection="1">
      <alignment horizontal="left" vertical="center" wrapText="1"/>
      <protection hidden="1"/>
    </xf>
    <xf numFmtId="0" fontId="18" fillId="18" borderId="40" xfId="4" applyFont="1" applyFill="1" applyBorder="1" applyAlignment="1" applyProtection="1">
      <alignment horizontal="center" vertical="center"/>
      <protection hidden="1"/>
    </xf>
    <xf numFmtId="0" fontId="18" fillId="18" borderId="0" xfId="4" applyFont="1" applyFill="1" applyAlignment="1" applyProtection="1">
      <alignment horizontal="center" vertical="center"/>
      <protection hidden="1"/>
    </xf>
    <xf numFmtId="0" fontId="18" fillId="18" borderId="41" xfId="4" applyFont="1" applyFill="1" applyBorder="1" applyAlignment="1" applyProtection="1">
      <alignment horizontal="center" vertical="center"/>
      <protection hidden="1"/>
    </xf>
    <xf numFmtId="0" fontId="18" fillId="18" borderId="28" xfId="4" applyFont="1" applyFill="1" applyBorder="1" applyAlignment="1" applyProtection="1">
      <alignment horizontal="center" vertical="center"/>
      <protection hidden="1"/>
    </xf>
    <xf numFmtId="0" fontId="18" fillId="18" borderId="2" xfId="4" applyFont="1" applyFill="1" applyBorder="1" applyAlignment="1" applyProtection="1">
      <alignment horizontal="center" vertical="center"/>
      <protection hidden="1"/>
    </xf>
    <xf numFmtId="0" fontId="18" fillId="18" borderId="30" xfId="4" applyFont="1" applyFill="1" applyBorder="1" applyAlignment="1" applyProtection="1">
      <alignment horizontal="center" vertical="center"/>
      <protection hidden="1"/>
    </xf>
    <xf numFmtId="0" fontId="3" fillId="18" borderId="34" xfId="4" applyFont="1" applyFill="1" applyBorder="1" applyAlignment="1" applyProtection="1">
      <alignment horizontal="center"/>
      <protection hidden="1"/>
    </xf>
    <xf numFmtId="0" fontId="3" fillId="18" borderId="35" xfId="4" applyFont="1" applyFill="1" applyBorder="1" applyAlignment="1" applyProtection="1">
      <alignment horizontal="center"/>
      <protection hidden="1"/>
    </xf>
    <xf numFmtId="0" fontId="3" fillId="18" borderId="36" xfId="4" applyFont="1" applyFill="1" applyBorder="1" applyAlignment="1" applyProtection="1">
      <alignment horizontal="center"/>
      <protection hidden="1"/>
    </xf>
    <xf numFmtId="0" fontId="18" fillId="18" borderId="34" xfId="4" applyFont="1" applyFill="1" applyBorder="1" applyAlignment="1" applyProtection="1">
      <alignment horizontal="center" vertical="center"/>
      <protection locked="0"/>
    </xf>
    <xf numFmtId="0" fontId="18" fillId="18" borderId="35" xfId="4" applyFont="1" applyFill="1" applyBorder="1" applyAlignment="1" applyProtection="1">
      <alignment horizontal="center" vertical="center"/>
      <protection locked="0"/>
    </xf>
    <xf numFmtId="0" fontId="18" fillId="18" borderId="36" xfId="4" applyFont="1" applyFill="1" applyBorder="1" applyAlignment="1" applyProtection="1">
      <alignment horizontal="center" vertical="center"/>
      <protection locked="0"/>
    </xf>
    <xf numFmtId="0" fontId="18" fillId="18" borderId="40" xfId="4" applyFont="1" applyFill="1" applyBorder="1" applyAlignment="1" applyProtection="1">
      <alignment horizontal="center" vertical="center"/>
      <protection locked="0"/>
    </xf>
    <xf numFmtId="0" fontId="18" fillId="18" borderId="0" xfId="4" applyFont="1" applyFill="1" applyAlignment="1" applyProtection="1">
      <alignment horizontal="center" vertical="center"/>
      <protection locked="0"/>
    </xf>
    <xf numFmtId="0" fontId="18" fillId="18" borderId="41" xfId="4" applyFont="1" applyFill="1" applyBorder="1" applyAlignment="1" applyProtection="1">
      <alignment horizontal="center" vertical="center"/>
      <protection locked="0"/>
    </xf>
    <xf numFmtId="0" fontId="18" fillId="18" borderId="42" xfId="4" applyFont="1" applyFill="1" applyBorder="1" applyAlignment="1" applyProtection="1">
      <alignment horizontal="center" vertical="center"/>
      <protection locked="0"/>
    </xf>
    <xf numFmtId="0" fontId="18" fillId="18" borderId="4" xfId="4" applyFont="1" applyFill="1" applyBorder="1" applyAlignment="1" applyProtection="1">
      <alignment horizontal="center" vertical="center"/>
      <protection locked="0"/>
    </xf>
    <xf numFmtId="0" fontId="18" fillId="18" borderId="43" xfId="4" applyFont="1" applyFill="1" applyBorder="1" applyAlignment="1" applyProtection="1">
      <alignment horizontal="center" vertical="center"/>
      <protection locked="0"/>
    </xf>
    <xf numFmtId="0" fontId="3" fillId="18" borderId="45" xfId="6" applyFont="1" applyFill="1" applyBorder="1" applyAlignment="1" applyProtection="1">
      <alignment horizontal="center"/>
      <protection locked="0"/>
    </xf>
    <xf numFmtId="0" fontId="3" fillId="18" borderId="48" xfId="6" applyFont="1" applyFill="1" applyBorder="1" applyAlignment="1" applyProtection="1">
      <alignment horizontal="center"/>
      <protection locked="0"/>
    </xf>
    <xf numFmtId="0" fontId="3" fillId="19" borderId="12" xfId="4" applyFont="1" applyFill="1" applyBorder="1" applyProtection="1">
      <protection locked="0"/>
    </xf>
    <xf numFmtId="0" fontId="3" fillId="19" borderId="99" xfId="4" applyFont="1" applyFill="1" applyBorder="1" applyProtection="1">
      <protection locked="0"/>
    </xf>
    <xf numFmtId="0" fontId="3" fillId="18" borderId="135" xfId="4" applyFont="1" applyFill="1" applyBorder="1" applyAlignment="1" applyProtection="1">
      <alignment horizontal="center"/>
      <protection locked="0"/>
    </xf>
    <xf numFmtId="0" fontId="3" fillId="18" borderId="29" xfId="4" applyFont="1" applyFill="1" applyBorder="1" applyAlignment="1" applyProtection="1">
      <alignment horizontal="center"/>
      <protection locked="0"/>
    </xf>
    <xf numFmtId="0" fontId="3" fillId="18" borderId="129" xfId="4" applyFont="1" applyFill="1" applyBorder="1" applyAlignment="1" applyProtection="1">
      <alignment horizontal="center"/>
      <protection locked="0"/>
    </xf>
    <xf numFmtId="0" fontId="5" fillId="18" borderId="50" xfId="4" applyFont="1" applyFill="1" applyBorder="1" applyAlignment="1" applyProtection="1">
      <alignment horizontal="center" vertical="center" wrapText="1"/>
      <protection locked="0"/>
    </xf>
    <xf numFmtId="0" fontId="5" fillId="18" borderId="136" xfId="4" applyFont="1" applyFill="1" applyBorder="1" applyAlignment="1" applyProtection="1">
      <alignment horizontal="center" vertical="center" wrapText="1"/>
      <protection locked="0"/>
    </xf>
    <xf numFmtId="0" fontId="5" fillId="18" borderId="31" xfId="4" applyFont="1" applyFill="1" applyBorder="1" applyAlignment="1" applyProtection="1">
      <alignment horizontal="center" vertical="center" wrapText="1"/>
      <protection locked="0"/>
    </xf>
    <xf numFmtId="0" fontId="3" fillId="19" borderId="11" xfId="4" applyFont="1" applyFill="1" applyBorder="1" applyAlignment="1" applyProtection="1">
      <alignment horizontal="left"/>
      <protection locked="0"/>
    </xf>
    <xf numFmtId="0" fontId="3" fillId="19" borderId="128" xfId="4" applyFont="1" applyFill="1" applyBorder="1" applyAlignment="1" applyProtection="1">
      <alignment horizontal="left"/>
      <protection locked="0"/>
    </xf>
    <xf numFmtId="0" fontId="18" fillId="0" borderId="0" xfId="3" applyFont="1" applyAlignment="1">
      <alignment horizontal="center"/>
    </xf>
    <xf numFmtId="49" fontId="5" fillId="0" borderId="0" xfId="3" applyNumberFormat="1" applyFont="1" applyAlignment="1">
      <alignment horizontal="center" vertical="center"/>
    </xf>
    <xf numFmtId="49" fontId="5" fillId="0" borderId="54" xfId="3" applyNumberFormat="1" applyFont="1" applyBorder="1" applyAlignment="1">
      <alignment horizontal="center" vertical="center"/>
    </xf>
    <xf numFmtId="0" fontId="24" fillId="16" borderId="74" xfId="3" applyFont="1" applyFill="1" applyBorder="1" applyAlignment="1">
      <alignment horizontal="center"/>
    </xf>
    <xf numFmtId="0" fontId="24" fillId="16" borderId="76" xfId="3" applyFont="1" applyFill="1" applyBorder="1" applyAlignment="1">
      <alignment horizontal="center"/>
    </xf>
    <xf numFmtId="0" fontId="24" fillId="13" borderId="57" xfId="3" applyFont="1" applyFill="1" applyBorder="1" applyAlignment="1">
      <alignment horizontal="left" vertical="center"/>
    </xf>
    <xf numFmtId="0" fontId="24" fillId="13" borderId="58" xfId="3" applyFont="1" applyFill="1" applyBorder="1" applyAlignment="1">
      <alignment horizontal="left" vertical="center"/>
    </xf>
    <xf numFmtId="0" fontId="24" fillId="13" borderId="59" xfId="3" applyFont="1" applyFill="1" applyBorder="1" applyAlignment="1">
      <alignment horizontal="left" vertical="center"/>
    </xf>
    <xf numFmtId="49" fontId="24" fillId="17" borderId="60" xfId="3" applyNumberFormat="1" applyFont="1" applyFill="1" applyBorder="1" applyAlignment="1" applyProtection="1">
      <alignment horizontal="center"/>
      <protection locked="0"/>
    </xf>
    <xf numFmtId="49" fontId="24" fillId="17" borderId="54" xfId="3" applyNumberFormat="1" applyFont="1" applyFill="1" applyBorder="1" applyAlignment="1" applyProtection="1">
      <alignment horizontal="center"/>
      <protection locked="0"/>
    </xf>
    <xf numFmtId="49" fontId="24" fillId="17" borderId="91" xfId="3" applyNumberFormat="1" applyFont="1" applyFill="1" applyBorder="1" applyAlignment="1" applyProtection="1">
      <alignment horizontal="center"/>
      <protection locked="0"/>
    </xf>
    <xf numFmtId="49" fontId="3" fillId="15" borderId="62" xfId="3" applyNumberFormat="1" applyFont="1" applyFill="1" applyBorder="1" applyAlignment="1">
      <alignment horizontal="center" vertical="center" wrapText="1"/>
    </xf>
    <xf numFmtId="49" fontId="3" fillId="15" borderId="63" xfId="3" applyNumberFormat="1" applyFont="1" applyFill="1" applyBorder="1" applyAlignment="1">
      <alignment horizontal="center" vertical="center" wrapText="1"/>
    </xf>
    <xf numFmtId="49" fontId="3" fillId="15" borderId="64" xfId="3" applyNumberFormat="1" applyFont="1" applyFill="1" applyBorder="1" applyAlignment="1">
      <alignment horizontal="center" vertical="center" wrapText="1"/>
    </xf>
    <xf numFmtId="0" fontId="24" fillId="16" borderId="56" xfId="3" applyFont="1" applyFill="1" applyBorder="1" applyAlignment="1">
      <alignment horizontal="center"/>
    </xf>
    <xf numFmtId="0" fontId="25" fillId="13" borderId="62" xfId="3" applyFont="1" applyFill="1" applyBorder="1" applyAlignment="1">
      <alignment horizontal="center" vertical="center" wrapText="1"/>
    </xf>
    <xf numFmtId="0" fontId="25" fillId="13" borderId="63" xfId="3" applyFont="1" applyFill="1" applyBorder="1" applyAlignment="1">
      <alignment horizontal="center" vertical="center" wrapText="1"/>
    </xf>
    <xf numFmtId="0" fontId="25" fillId="13" borderId="64" xfId="3" applyFont="1" applyFill="1" applyBorder="1" applyAlignment="1">
      <alignment horizontal="center" vertical="center" wrapText="1"/>
    </xf>
    <xf numFmtId="0" fontId="27" fillId="15" borderId="62" xfId="3" applyFont="1" applyFill="1" applyBorder="1" applyAlignment="1">
      <alignment horizontal="center"/>
    </xf>
    <xf numFmtId="0" fontId="27" fillId="15" borderId="63" xfId="3" applyFont="1" applyFill="1" applyBorder="1" applyAlignment="1">
      <alignment horizontal="center"/>
    </xf>
    <xf numFmtId="0" fontId="27" fillId="15" borderId="64" xfId="3" applyFont="1" applyFill="1" applyBorder="1" applyAlignment="1">
      <alignment horizontal="center"/>
    </xf>
    <xf numFmtId="0" fontId="20" fillId="14" borderId="62" xfId="3" applyFont="1" applyFill="1" applyBorder="1" applyAlignment="1" applyProtection="1">
      <alignment horizontal="center" vertical="center"/>
      <protection locked="0"/>
    </xf>
    <xf numFmtId="0" fontId="20" fillId="14" borderId="63" xfId="3" applyFont="1" applyFill="1" applyBorder="1" applyAlignment="1" applyProtection="1">
      <alignment horizontal="center" vertical="center"/>
      <protection locked="0"/>
    </xf>
    <xf numFmtId="0" fontId="20" fillId="14" borderId="67" xfId="3" applyFont="1" applyFill="1" applyBorder="1" applyAlignment="1" applyProtection="1">
      <alignment horizontal="center" vertical="center"/>
      <protection locked="0"/>
    </xf>
    <xf numFmtId="0" fontId="19" fillId="0" borderId="24"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22" fillId="0" borderId="24" xfId="0" applyFont="1" applyBorder="1" applyAlignment="1" applyProtection="1">
      <alignment horizontal="center" vertical="top" wrapText="1"/>
      <protection locked="0"/>
    </xf>
    <xf numFmtId="0" fontId="22" fillId="0" borderId="27" xfId="0" applyFont="1" applyBorder="1" applyAlignment="1" applyProtection="1">
      <alignment horizontal="center" vertical="top" wrapText="1"/>
      <protection locked="0"/>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2" fillId="0" borderId="24" xfId="0" applyFont="1" applyBorder="1" applyAlignment="1" applyProtection="1">
      <alignment horizontal="center" wrapText="1"/>
      <protection locked="0"/>
    </xf>
    <xf numFmtId="0" fontId="22" fillId="0" borderId="27" xfId="0" applyFont="1" applyBorder="1" applyAlignment="1" applyProtection="1">
      <alignment horizontal="center" wrapText="1"/>
      <protection locked="0"/>
    </xf>
    <xf numFmtId="0" fontId="22" fillId="11" borderId="24" xfId="0" applyFont="1" applyFill="1" applyBorder="1" applyAlignment="1" applyProtection="1">
      <alignment horizontal="center" vertical="top" wrapText="1"/>
      <protection locked="0"/>
    </xf>
    <xf numFmtId="0" fontId="22" fillId="11" borderId="39" xfId="0" applyFont="1" applyFill="1" applyBorder="1" applyAlignment="1" applyProtection="1">
      <alignment horizontal="center" vertical="top" wrapText="1"/>
      <protection locked="0"/>
    </xf>
    <xf numFmtId="0" fontId="5" fillId="0" borderId="50"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6" fillId="0" borderId="157" xfId="0" applyFont="1" applyBorder="1" applyAlignment="1">
      <alignment horizontal="center"/>
    </xf>
    <xf numFmtId="0" fontId="6" fillId="0" borderId="156" xfId="0" applyFont="1" applyBorder="1" applyAlignment="1">
      <alignment horizontal="center"/>
    </xf>
    <xf numFmtId="0" fontId="5" fillId="0" borderId="0" xfId="0" applyFont="1" applyAlignment="1">
      <alignment horizontal="center"/>
    </xf>
    <xf numFmtId="0" fontId="5" fillId="4" borderId="4" xfId="0" applyFont="1" applyFill="1" applyBorder="1" applyAlignment="1">
      <alignment horizontal="center"/>
    </xf>
    <xf numFmtId="0" fontId="5" fillId="4" borderId="0" xfId="0" applyFont="1" applyFill="1" applyAlignment="1">
      <alignment horizontal="center"/>
    </xf>
    <xf numFmtId="0" fontId="5" fillId="3" borderId="2" xfId="0" applyFont="1" applyFill="1" applyBorder="1" applyAlignment="1">
      <alignment horizontal="center"/>
    </xf>
    <xf numFmtId="0" fontId="19" fillId="0" borderId="103"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3" fillId="0" borderId="100" xfId="0" applyFont="1" applyBorder="1" applyAlignment="1" applyProtection="1">
      <alignment vertical="center"/>
      <protection locked="0"/>
    </xf>
    <xf numFmtId="0" fontId="3" fillId="0" borderId="9" xfId="0" applyFont="1" applyBorder="1" applyAlignment="1" applyProtection="1">
      <alignment vertical="center"/>
      <protection locked="0"/>
    </xf>
    <xf numFmtId="0" fontId="19" fillId="0" borderId="12"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99" xfId="0" applyFont="1" applyBorder="1" applyAlignment="1" applyProtection="1">
      <alignment horizontal="center" vertical="center"/>
      <protection locked="0"/>
    </xf>
    <xf numFmtId="0" fontId="19" fillId="0" borderId="100" xfId="0" applyFont="1" applyBorder="1" applyAlignment="1" applyProtection="1">
      <alignment horizontal="center"/>
      <protection locked="0"/>
    </xf>
    <xf numFmtId="0" fontId="19" fillId="0" borderId="9" xfId="0" applyFont="1" applyBorder="1" applyAlignment="1" applyProtection="1">
      <alignment horizontal="center"/>
      <protection locked="0"/>
    </xf>
    <xf numFmtId="0" fontId="3" fillId="0" borderId="115" xfId="0" applyFont="1" applyBorder="1" applyAlignment="1" applyProtection="1">
      <alignment vertical="center"/>
      <protection locked="0"/>
    </xf>
    <xf numFmtId="0" fontId="3" fillId="0" borderId="52" xfId="0" applyFont="1" applyBorder="1" applyAlignment="1" applyProtection="1">
      <alignment vertical="center"/>
      <protection locked="0"/>
    </xf>
    <xf numFmtId="0" fontId="19" fillId="0" borderId="40" xfId="0" applyFont="1" applyBorder="1" applyAlignment="1" applyProtection="1">
      <alignment horizontal="right" vertical="center"/>
      <protection locked="0"/>
    </xf>
    <xf numFmtId="0" fontId="1" fillId="0" borderId="0" xfId="0" applyFont="1" applyAlignment="1" applyProtection="1">
      <alignment horizontal="right" vertical="center"/>
      <protection locked="0"/>
    </xf>
    <xf numFmtId="0" fontId="3" fillId="0" borderId="14" xfId="0" applyFont="1" applyBorder="1" applyAlignment="1" applyProtection="1">
      <alignment vertical="center" wrapText="1"/>
      <protection locked="0"/>
    </xf>
    <xf numFmtId="0" fontId="3" fillId="0" borderId="1" xfId="0" applyFont="1" applyBorder="1" applyAlignment="1" applyProtection="1">
      <alignment vertical="center"/>
      <protection locked="0"/>
    </xf>
    <xf numFmtId="0" fontId="6" fillId="0" borderId="0" xfId="0" applyFont="1" applyAlignment="1" applyProtection="1">
      <alignment horizontal="center"/>
      <protection locked="0"/>
    </xf>
    <xf numFmtId="0" fontId="3" fillId="0" borderId="44"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3" fillId="0" borderId="0" xfId="0" applyFont="1" applyAlignment="1" applyProtection="1">
      <alignment horizontal="center"/>
      <protection locked="0"/>
    </xf>
    <xf numFmtId="0" fontId="30" fillId="0" borderId="11" xfId="0" applyFont="1" applyBorder="1" applyAlignment="1" applyProtection="1">
      <alignment horizontal="left" vertical="center"/>
      <protection locked="0"/>
    </xf>
    <xf numFmtId="0" fontId="30" fillId="0" borderId="9" xfId="0" applyFont="1" applyBorder="1" applyAlignment="1" applyProtection="1">
      <alignment horizontal="left" vertical="center"/>
      <protection locked="0"/>
    </xf>
    <xf numFmtId="0" fontId="5" fillId="0" borderId="1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8" borderId="17" xfId="0" applyFont="1" applyFill="1" applyBorder="1" applyAlignment="1" applyProtection="1">
      <alignment horizontal="center"/>
      <protection locked="0"/>
    </xf>
    <xf numFmtId="0" fontId="5" fillId="8" borderId="18" xfId="0" applyFont="1" applyFill="1" applyBorder="1" applyAlignment="1" applyProtection="1">
      <alignment horizontal="center"/>
      <protection locked="0"/>
    </xf>
    <xf numFmtId="0" fontId="5" fillId="8" borderId="19" xfId="0" applyFont="1" applyFill="1" applyBorder="1" applyAlignment="1" applyProtection="1">
      <alignment horizontal="center"/>
      <protection locked="0"/>
    </xf>
    <xf numFmtId="0" fontId="19" fillId="0" borderId="24" xfId="0" applyFont="1" applyBorder="1" applyAlignment="1">
      <alignment horizontal="center" vertical="center" wrapText="1"/>
    </xf>
    <xf numFmtId="0" fontId="19" fillId="0" borderId="27" xfId="0" applyFont="1" applyBorder="1" applyAlignment="1">
      <alignment horizontal="center" vertical="center" wrapText="1"/>
    </xf>
    <xf numFmtId="0" fontId="5" fillId="4" borderId="17" xfId="0" applyFont="1" applyFill="1" applyBorder="1" applyAlignment="1" applyProtection="1">
      <alignment horizontal="center"/>
      <protection locked="0"/>
    </xf>
    <xf numFmtId="0" fontId="5" fillId="4" borderId="18" xfId="0" applyFont="1" applyFill="1" applyBorder="1" applyAlignment="1" applyProtection="1">
      <alignment horizontal="center"/>
      <protection locked="0"/>
    </xf>
    <xf numFmtId="0" fontId="5" fillId="4" borderId="19" xfId="0" applyFont="1" applyFill="1" applyBorder="1" applyAlignment="1" applyProtection="1">
      <alignment horizontal="center"/>
      <protection locked="0"/>
    </xf>
    <xf numFmtId="0" fontId="5" fillId="0" borderId="116" xfId="0" applyFont="1" applyBorder="1" applyAlignment="1" applyProtection="1">
      <alignment horizontal="center" vertical="center"/>
      <protection locked="0"/>
    </xf>
    <xf numFmtId="0" fontId="5" fillId="0" borderId="117"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36" xfId="0" applyFont="1" applyBorder="1" applyAlignment="1">
      <alignment horizontal="center" vertical="center" wrapText="1"/>
    </xf>
    <xf numFmtId="0" fontId="19" fillId="0" borderId="30" xfId="0" applyFont="1" applyBorder="1" applyAlignment="1">
      <alignment horizontal="center" vertical="center" wrapText="1"/>
    </xf>
    <xf numFmtId="0" fontId="5" fillId="12" borderId="17" xfId="0" applyFont="1" applyFill="1" applyBorder="1" applyAlignment="1" applyProtection="1">
      <alignment horizontal="center"/>
      <protection locked="0"/>
    </xf>
    <xf numFmtId="0" fontId="5" fillId="12" borderId="18" xfId="0" applyFont="1" applyFill="1" applyBorder="1" applyAlignment="1" applyProtection="1">
      <alignment horizontal="center"/>
      <protection locked="0"/>
    </xf>
    <xf numFmtId="0" fontId="5" fillId="12" borderId="19" xfId="0" applyFont="1" applyFill="1" applyBorder="1" applyAlignment="1" applyProtection="1">
      <alignment horizontal="center"/>
      <protection locked="0"/>
    </xf>
    <xf numFmtId="0" fontId="5" fillId="0" borderId="28"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19" fillId="0" borderId="25" xfId="0" applyFont="1" applyBorder="1" applyAlignment="1">
      <alignment horizontal="center" vertical="center"/>
    </xf>
    <xf numFmtId="0" fontId="19" fillId="0" borderId="101" xfId="0" applyFont="1" applyBorder="1" applyAlignment="1">
      <alignment horizontal="center" vertical="center"/>
    </xf>
    <xf numFmtId="0" fontId="19" fillId="0" borderId="133" xfId="0" applyFont="1" applyBorder="1" applyAlignment="1">
      <alignment horizontal="center"/>
    </xf>
    <xf numFmtId="0" fontId="19" fillId="0" borderId="131" xfId="0" applyFont="1" applyBorder="1" applyAlignment="1">
      <alignment horizontal="center"/>
    </xf>
    <xf numFmtId="0" fontId="19" fillId="0" borderId="135" xfId="0" applyFont="1" applyBorder="1" applyAlignment="1" applyProtection="1">
      <alignment horizontal="center"/>
      <protection locked="0"/>
    </xf>
    <xf numFmtId="0" fontId="19" fillId="0" borderId="130" xfId="0" applyFont="1" applyBorder="1" applyAlignment="1" applyProtection="1">
      <alignment horizontal="center"/>
      <protection locked="0"/>
    </xf>
    <xf numFmtId="0" fontId="19" fillId="0" borderId="115" xfId="0" applyFont="1" applyBorder="1" applyAlignment="1">
      <alignment horizontal="center"/>
    </xf>
    <xf numFmtId="0" fontId="19" fillId="0" borderId="52" xfId="0" applyFont="1" applyBorder="1" applyAlignment="1">
      <alignment horizont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6" fillId="0" borderId="0" xfId="0" applyFont="1" applyAlignment="1">
      <alignment horizontal="center"/>
    </xf>
    <xf numFmtId="0" fontId="3" fillId="0" borderId="0" xfId="0" applyFont="1" applyAlignment="1" applyProtection="1">
      <alignment horizontal="center" vertical="center" wrapText="1"/>
      <protection locked="0"/>
    </xf>
    <xf numFmtId="0" fontId="3" fillId="0" borderId="101" xfId="0" applyFont="1" applyBorder="1" applyAlignment="1">
      <alignment horizontal="center" vertical="center"/>
    </xf>
    <xf numFmtId="0" fontId="3" fillId="0" borderId="9" xfId="0" applyFont="1" applyBorder="1" applyAlignment="1">
      <alignment horizontal="center" vertical="center"/>
    </xf>
    <xf numFmtId="0" fontId="3" fillId="0" borderId="4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96" xfId="0" applyFont="1" applyBorder="1" applyAlignment="1">
      <alignment horizontal="center" vertical="center" wrapText="1"/>
    </xf>
    <xf numFmtId="0" fontId="5" fillId="0" borderId="44" xfId="0" applyFont="1" applyBorder="1" applyAlignment="1">
      <alignment horizontal="center" vertical="center"/>
    </xf>
    <xf numFmtId="0" fontId="5" fillId="0" borderId="95" xfId="0" applyFont="1" applyBorder="1" applyAlignment="1">
      <alignment horizontal="center" vertical="center"/>
    </xf>
    <xf numFmtId="0" fontId="19" fillId="0" borderId="93" xfId="0" applyFont="1" applyBorder="1" applyAlignment="1">
      <alignment horizontal="center" vertical="center" wrapText="1"/>
    </xf>
    <xf numFmtId="0" fontId="32" fillId="0" borderId="94" xfId="0" applyFont="1" applyBorder="1" applyAlignment="1">
      <alignment horizontal="center" vertical="center"/>
    </xf>
    <xf numFmtId="0" fontId="5" fillId="0" borderId="50" xfId="0" applyFont="1" applyBorder="1" applyAlignment="1">
      <alignment horizontal="center" vertical="center"/>
    </xf>
    <xf numFmtId="0" fontId="5" fillId="0" borderId="98" xfId="0" applyFont="1" applyBorder="1" applyAlignment="1">
      <alignment horizontal="center" vertical="center"/>
    </xf>
    <xf numFmtId="0" fontId="3" fillId="0" borderId="92" xfId="0" applyFont="1" applyBorder="1" applyAlignment="1">
      <alignment horizontal="center" vertical="center" wrapText="1"/>
    </xf>
    <xf numFmtId="0" fontId="1" fillId="0" borderId="3" xfId="0" applyFont="1" applyBorder="1" applyAlignment="1">
      <alignment horizontal="center" vertical="center"/>
    </xf>
    <xf numFmtId="0" fontId="3" fillId="0" borderId="93" xfId="0" applyFont="1" applyBorder="1" applyAlignment="1">
      <alignment horizontal="center" vertical="center" wrapText="1"/>
    </xf>
    <xf numFmtId="0" fontId="1" fillId="0" borderId="94" xfId="0" applyFont="1" applyBorder="1" applyAlignment="1">
      <alignment horizontal="center" vertical="center"/>
    </xf>
    <xf numFmtId="0" fontId="1" fillId="0" borderId="1" xfId="0" applyFont="1" applyBorder="1" applyAlignment="1">
      <alignment horizontal="center" vertical="center"/>
    </xf>
    <xf numFmtId="0" fontId="1" fillId="0" borderId="96" xfId="0" applyFont="1" applyBorder="1" applyAlignment="1">
      <alignment horizontal="center" vertical="center"/>
    </xf>
    <xf numFmtId="0" fontId="3" fillId="0" borderId="0" xfId="0" applyFont="1" applyAlignment="1">
      <alignment horizontal="center"/>
    </xf>
    <xf numFmtId="0" fontId="3" fillId="0" borderId="50" xfId="0" applyFont="1" applyBorder="1" applyAlignment="1">
      <alignment horizontal="center" vertical="center" wrapText="1"/>
    </xf>
    <xf numFmtId="0" fontId="1" fillId="0" borderId="98" xfId="0" applyFont="1" applyBorder="1" applyAlignment="1">
      <alignment horizontal="center" vertical="center"/>
    </xf>
    <xf numFmtId="0" fontId="3" fillId="0" borderId="0" xfId="0" applyFont="1" applyAlignment="1">
      <alignment horizontal="left" vertical="center" wrapText="1"/>
    </xf>
    <xf numFmtId="0" fontId="19" fillId="4" borderId="11" xfId="0" applyFont="1" applyFill="1" applyBorder="1" applyAlignment="1" applyProtection="1">
      <alignment horizontal="center"/>
      <protection locked="0"/>
    </xf>
    <xf numFmtId="0" fontId="19" fillId="4" borderId="8" xfId="0" applyFont="1" applyFill="1" applyBorder="1" applyAlignment="1" applyProtection="1">
      <alignment horizontal="center"/>
      <protection locked="0"/>
    </xf>
    <xf numFmtId="0" fontId="19" fillId="3" borderId="1" xfId="0" applyFont="1" applyFill="1" applyBorder="1" applyAlignment="1" applyProtection="1">
      <alignment horizontal="center"/>
      <protection locked="0"/>
    </xf>
    <xf numFmtId="0" fontId="19" fillId="3" borderId="11" xfId="0" applyFont="1" applyFill="1" applyBorder="1" applyAlignment="1" applyProtection="1">
      <alignment horizontal="center"/>
      <protection locked="0"/>
    </xf>
    <xf numFmtId="164" fontId="19" fillId="0" borderId="1" xfId="0" applyNumberFormat="1" applyFont="1" applyBorder="1" applyAlignment="1" applyProtection="1">
      <alignment horizontal="center"/>
      <protection locked="0"/>
    </xf>
    <xf numFmtId="0" fontId="5" fillId="0" borderId="0" xfId="0" applyFont="1" applyAlignment="1" applyProtection="1">
      <alignment horizontal="center"/>
      <protection locked="0"/>
    </xf>
    <xf numFmtId="0" fontId="3" fillId="0" borderId="0" xfId="0" applyFont="1" applyAlignment="1" applyProtection="1">
      <alignment horizontal="center"/>
      <protection locked="0"/>
    </xf>
    <xf numFmtId="0" fontId="3" fillId="0" borderId="1" xfId="4" applyFont="1" applyBorder="1" applyAlignment="1">
      <alignment horizontal="left" vertical="top" wrapText="1"/>
    </xf>
    <xf numFmtId="0" fontId="19" fillId="0" borderId="1" xfId="4" applyFont="1" applyBorder="1" applyAlignment="1">
      <alignment horizontal="center"/>
    </xf>
    <xf numFmtId="0" fontId="3" fillId="0" borderId="1" xfId="9" applyBorder="1" applyAlignment="1">
      <alignment horizontal="left" vertical="top"/>
    </xf>
    <xf numFmtId="0" fontId="3" fillId="0" borderId="1" xfId="4" applyFont="1" applyBorder="1" applyAlignment="1">
      <alignment horizontal="left" vertical="top"/>
    </xf>
    <xf numFmtId="0" fontId="3" fillId="0" borderId="11" xfId="9" applyBorder="1" applyAlignment="1">
      <alignment horizontal="left" vertical="top" wrapText="1"/>
    </xf>
    <xf numFmtId="0" fontId="3" fillId="0" borderId="8" xfId="9" applyBorder="1" applyAlignment="1">
      <alignment horizontal="left" vertical="top" wrapText="1"/>
    </xf>
    <xf numFmtId="0" fontId="3" fillId="0" borderId="9" xfId="9" applyBorder="1" applyAlignment="1">
      <alignment horizontal="left" vertical="top" wrapText="1"/>
    </xf>
    <xf numFmtId="0" fontId="3" fillId="0" borderId="1" xfId="4" applyFont="1" applyBorder="1" applyAlignment="1">
      <alignment vertical="center" wrapText="1"/>
    </xf>
    <xf numFmtId="0" fontId="6" fillId="0" borderId="0" xfId="4" applyFont="1" applyAlignment="1">
      <alignment horizontal="center"/>
    </xf>
    <xf numFmtId="0" fontId="3" fillId="0" borderId="0" xfId="4" applyFont="1" applyAlignment="1">
      <alignment horizontal="center"/>
    </xf>
    <xf numFmtId="0" fontId="3" fillId="0" borderId="1" xfId="4" applyFont="1" applyBorder="1" applyAlignment="1">
      <alignment horizontal="left" vertical="center"/>
    </xf>
    <xf numFmtId="0" fontId="3" fillId="0" borderId="1" xfId="9" applyBorder="1" applyAlignment="1">
      <alignment vertical="center" wrapText="1"/>
    </xf>
    <xf numFmtId="0" fontId="6" fillId="0" borderId="0" xfId="4" applyFont="1" applyAlignment="1">
      <alignment horizontal="left"/>
    </xf>
  </cellXfs>
  <cellStyles count="11">
    <cellStyle name="Comma" xfId="2" builtinId="3"/>
    <cellStyle name="Comma 2" xfId="8" xr:uid="{00000000-0005-0000-0000-000001000000}"/>
    <cellStyle name="Currency" xfId="1" builtinId="4"/>
    <cellStyle name="Currency 2" xfId="7" xr:uid="{00000000-0005-0000-0000-000003000000}"/>
    <cellStyle name="Hyperlink" xfId="6" builtinId="8"/>
    <cellStyle name="Normal" xfId="0" builtinId="0"/>
    <cellStyle name="Normal 2" xfId="3" xr:uid="{00000000-0005-0000-0000-000006000000}"/>
    <cellStyle name="Normal 2 2" xfId="9" xr:uid="{00000000-0005-0000-0000-000007000000}"/>
    <cellStyle name="Normal 3" xfId="4" xr:uid="{00000000-0005-0000-0000-000008000000}"/>
    <cellStyle name="Percent" xfId="10" builtinId="5"/>
    <cellStyle name="Percent 2" xfId="5" xr:uid="{00000000-0005-0000-0000-000009000000}"/>
  </cellStyles>
  <dxfs count="0"/>
  <tableStyles count="0" defaultTableStyle="TableStyleMedium9" defaultPivotStyle="PivotStyleLight16"/>
  <colors>
    <mruColors>
      <color rgb="FFFFFFCC"/>
      <color rgb="FFCCFFFF"/>
      <color rgb="FFFFCC99"/>
      <color rgb="FF0000FF"/>
      <color rgb="FF0066FF"/>
      <color rgb="FF66FFFF"/>
      <color rgb="FFFFCC66"/>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142875</xdr:rowOff>
    </xdr:from>
    <xdr:to>
      <xdr:col>4</xdr:col>
      <xdr:colOff>554413</xdr:colOff>
      <xdr:row>3</xdr:row>
      <xdr:rowOff>271462</xdr:rowOff>
    </xdr:to>
    <xdr:pic>
      <xdr:nvPicPr>
        <xdr:cNvPr id="5" name="Picture 4">
          <a:extLst>
            <a:ext uri="{FF2B5EF4-FFF2-40B4-BE49-F238E27FC236}">
              <a16:creationId xmlns:a16="http://schemas.microsoft.com/office/drawing/2014/main" id="{2BA98F19-1A68-4F41-83EF-E111281DFBE4}"/>
            </a:ext>
          </a:extLst>
        </xdr:cNvPr>
        <xdr:cNvPicPr>
          <a:picLocks noChangeAspect="1"/>
        </xdr:cNvPicPr>
      </xdr:nvPicPr>
      <xdr:blipFill>
        <a:blip xmlns:r="http://schemas.openxmlformats.org/officeDocument/2006/relationships" r:embed="rId1"/>
        <a:stretch>
          <a:fillRect/>
        </a:stretch>
      </xdr:blipFill>
      <xdr:spPr>
        <a:xfrm>
          <a:off x="342900" y="142875"/>
          <a:ext cx="2649913" cy="7286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tract%20Grant\Forms\2013%20Forms\Attachment%201%20-%20Budgetx3%20serv_(Transport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heetName val="Cover Sheet"/>
      <sheetName val="Explanation Non-Title III "/>
      <sheetName val="Total Program Revenue"/>
      <sheetName val="Validation Data"/>
    </sheetNames>
    <sheetDataSet>
      <sheetData sheetId="0"/>
      <sheetData sheetId="1"/>
      <sheetData sheetId="2"/>
      <sheetData sheetId="3"/>
      <sheetData sheetId="4">
        <row r="5">
          <cell r="C5">
            <v>0.15</v>
          </cell>
        </row>
        <row r="6">
          <cell r="C6">
            <v>0.25</v>
          </cell>
        </row>
        <row r="7">
          <cell r="C7">
            <v>0.35</v>
          </cell>
        </row>
        <row r="8">
          <cell r="C8">
            <v>0.5</v>
          </cell>
        </row>
        <row r="9">
          <cell r="C9">
            <v>0.65</v>
          </cell>
        </row>
        <row r="10">
          <cell r="C10">
            <v>0.75</v>
          </cell>
        </row>
        <row r="11">
          <cell r="C11">
            <v>0.85</v>
          </cell>
        </row>
      </sheetData>
    </sheetDataSet>
  </externalBook>
</externalLink>
</file>

<file path=xl/theme/theme1.xml><?xml version="1.0" encoding="utf-8"?>
<a:theme xmlns:a="http://schemas.openxmlformats.org/drawingml/2006/main" name="Office Theme">
  <a:themeElements>
    <a:clrScheme name="MAAA Style Guide">
      <a:dk1>
        <a:sysClr val="windowText" lastClr="000000"/>
      </a:dk1>
      <a:lt1>
        <a:sysClr val="window" lastClr="FFFFFF"/>
      </a:lt1>
      <a:dk2>
        <a:srgbClr val="44546A"/>
      </a:dk2>
      <a:lt2>
        <a:srgbClr val="E7E6E6"/>
      </a:lt2>
      <a:accent1>
        <a:srgbClr val="363C74"/>
      </a:accent1>
      <a:accent2>
        <a:srgbClr val="D85439"/>
      </a:accent2>
      <a:accent3>
        <a:srgbClr val="808080"/>
      </a:accent3>
      <a:accent4>
        <a:srgbClr val="A6B839"/>
      </a:accent4>
      <a:accent5>
        <a:srgbClr val="616689"/>
      </a:accent5>
      <a:accent6>
        <a:srgbClr val="677718"/>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7741F-0EBB-4D42-9C2E-52FE9F10704A}">
  <dimension ref="A1:N349"/>
  <sheetViews>
    <sheetView tabSelected="1" topLeftCell="A115" workbookViewId="0">
      <selection activeCell="A5" sqref="A5:N244"/>
    </sheetView>
  </sheetViews>
  <sheetFormatPr defaultColWidth="9.109375" defaultRowHeight="13.2"/>
  <cols>
    <col min="1" max="16384" width="9.109375" style="533"/>
  </cols>
  <sheetData>
    <row r="1" spans="1:14" ht="15.75" customHeight="1">
      <c r="A1" s="535" t="s">
        <v>241</v>
      </c>
      <c r="B1" s="536"/>
      <c r="C1" s="536"/>
      <c r="D1" s="536"/>
      <c r="E1" s="536"/>
      <c r="F1" s="536"/>
      <c r="G1" s="536"/>
      <c r="H1" s="536"/>
      <c r="I1" s="536"/>
      <c r="J1" s="536"/>
      <c r="K1" s="536"/>
      <c r="L1" s="536"/>
      <c r="M1" s="536"/>
      <c r="N1" s="537"/>
    </row>
    <row r="2" spans="1:14" ht="15.75" customHeight="1">
      <c r="A2" s="538"/>
      <c r="B2" s="539"/>
      <c r="C2" s="539"/>
      <c r="D2" s="539"/>
      <c r="E2" s="539"/>
      <c r="F2" s="539"/>
      <c r="G2" s="539"/>
      <c r="H2" s="539"/>
      <c r="I2" s="539"/>
      <c r="J2" s="539"/>
      <c r="K2" s="539"/>
      <c r="L2" s="539"/>
      <c r="M2" s="539"/>
      <c r="N2" s="540"/>
    </row>
    <row r="3" spans="1:14" ht="15.75" customHeight="1">
      <c r="A3" s="538"/>
      <c r="B3" s="539"/>
      <c r="C3" s="539"/>
      <c r="D3" s="539"/>
      <c r="E3" s="539"/>
      <c r="F3" s="539"/>
      <c r="G3" s="539"/>
      <c r="H3" s="539"/>
      <c r="I3" s="539"/>
      <c r="J3" s="539"/>
      <c r="K3" s="539"/>
      <c r="L3" s="539"/>
      <c r="M3" s="539"/>
      <c r="N3" s="540"/>
    </row>
    <row r="4" spans="1:14" ht="27.75" customHeight="1" thickBot="1">
      <c r="A4" s="538"/>
      <c r="B4" s="539"/>
      <c r="C4" s="539"/>
      <c r="D4" s="539"/>
      <c r="E4" s="539"/>
      <c r="F4" s="539"/>
      <c r="G4" s="539"/>
      <c r="H4" s="539"/>
      <c r="I4" s="539"/>
      <c r="J4" s="539"/>
      <c r="K4" s="539"/>
      <c r="L4" s="539"/>
      <c r="M4" s="539"/>
      <c r="N4" s="540"/>
    </row>
    <row r="5" spans="1:14" ht="15.75" customHeight="1">
      <c r="A5" s="541" t="s">
        <v>242</v>
      </c>
      <c r="B5" s="542"/>
      <c r="C5" s="542"/>
      <c r="D5" s="542"/>
      <c r="E5" s="542"/>
      <c r="F5" s="542"/>
      <c r="G5" s="542"/>
      <c r="H5" s="542"/>
      <c r="I5" s="542"/>
      <c r="J5" s="542"/>
      <c r="K5" s="542"/>
      <c r="L5" s="542"/>
      <c r="M5" s="542"/>
      <c r="N5" s="543"/>
    </row>
    <row r="6" spans="1:14" ht="15.75" customHeight="1">
      <c r="A6" s="544"/>
      <c r="B6" s="545"/>
      <c r="C6" s="545"/>
      <c r="D6" s="545"/>
      <c r="E6" s="545"/>
      <c r="F6" s="545"/>
      <c r="G6" s="545"/>
      <c r="H6" s="545"/>
      <c r="I6" s="545"/>
      <c r="J6" s="545"/>
      <c r="K6" s="545"/>
      <c r="L6" s="545"/>
      <c r="M6" s="545"/>
      <c r="N6" s="546"/>
    </row>
    <row r="7" spans="1:14" ht="15.75" customHeight="1">
      <c r="A7" s="544"/>
      <c r="B7" s="545"/>
      <c r="C7" s="545"/>
      <c r="D7" s="545"/>
      <c r="E7" s="545"/>
      <c r="F7" s="545"/>
      <c r="G7" s="545"/>
      <c r="H7" s="545"/>
      <c r="I7" s="545"/>
      <c r="J7" s="545"/>
      <c r="K7" s="545"/>
      <c r="L7" s="545"/>
      <c r="M7" s="545"/>
      <c r="N7" s="546"/>
    </row>
    <row r="8" spans="1:14" ht="15.75" customHeight="1">
      <c r="A8" s="544"/>
      <c r="B8" s="545"/>
      <c r="C8" s="545"/>
      <c r="D8" s="545"/>
      <c r="E8" s="545"/>
      <c r="F8" s="545"/>
      <c r="G8" s="545"/>
      <c r="H8" s="545"/>
      <c r="I8" s="545"/>
      <c r="J8" s="545"/>
      <c r="K8" s="545"/>
      <c r="L8" s="545"/>
      <c r="M8" s="545"/>
      <c r="N8" s="546"/>
    </row>
    <row r="9" spans="1:14" ht="15.75" customHeight="1">
      <c r="A9" s="544"/>
      <c r="B9" s="545"/>
      <c r="C9" s="545"/>
      <c r="D9" s="545"/>
      <c r="E9" s="545"/>
      <c r="F9" s="545"/>
      <c r="G9" s="545"/>
      <c r="H9" s="545"/>
      <c r="I9" s="545"/>
      <c r="J9" s="545"/>
      <c r="K9" s="545"/>
      <c r="L9" s="545"/>
      <c r="M9" s="545"/>
      <c r="N9" s="546"/>
    </row>
    <row r="10" spans="1:14" ht="15.75" customHeight="1">
      <c r="A10" s="544"/>
      <c r="B10" s="545"/>
      <c r="C10" s="545"/>
      <c r="D10" s="545"/>
      <c r="E10" s="545"/>
      <c r="F10" s="545"/>
      <c r="G10" s="545"/>
      <c r="H10" s="545"/>
      <c r="I10" s="545"/>
      <c r="J10" s="545"/>
      <c r="K10" s="545"/>
      <c r="L10" s="545"/>
      <c r="M10" s="545"/>
      <c r="N10" s="546"/>
    </row>
    <row r="11" spans="1:14" ht="15.75" customHeight="1">
      <c r="A11" s="544"/>
      <c r="B11" s="545"/>
      <c r="C11" s="545"/>
      <c r="D11" s="545"/>
      <c r="E11" s="545"/>
      <c r="F11" s="545"/>
      <c r="G11" s="545"/>
      <c r="H11" s="545"/>
      <c r="I11" s="545"/>
      <c r="J11" s="545"/>
      <c r="K11" s="545"/>
      <c r="L11" s="545"/>
      <c r="M11" s="545"/>
      <c r="N11" s="546"/>
    </row>
    <row r="12" spans="1:14" ht="15.75" customHeight="1">
      <c r="A12" s="544"/>
      <c r="B12" s="545"/>
      <c r="C12" s="545"/>
      <c r="D12" s="545"/>
      <c r="E12" s="545"/>
      <c r="F12" s="545"/>
      <c r="G12" s="545"/>
      <c r="H12" s="545"/>
      <c r="I12" s="545"/>
      <c r="J12" s="545"/>
      <c r="K12" s="545"/>
      <c r="L12" s="545"/>
      <c r="M12" s="545"/>
      <c r="N12" s="546"/>
    </row>
    <row r="13" spans="1:14" ht="15.75" customHeight="1">
      <c r="A13" s="544"/>
      <c r="B13" s="545"/>
      <c r="C13" s="545"/>
      <c r="D13" s="545"/>
      <c r="E13" s="545"/>
      <c r="F13" s="545"/>
      <c r="G13" s="545"/>
      <c r="H13" s="545"/>
      <c r="I13" s="545"/>
      <c r="J13" s="545"/>
      <c r="K13" s="545"/>
      <c r="L13" s="545"/>
      <c r="M13" s="545"/>
      <c r="N13" s="546"/>
    </row>
    <row r="14" spans="1:14" ht="15.75" customHeight="1">
      <c r="A14" s="544"/>
      <c r="B14" s="545"/>
      <c r="C14" s="545"/>
      <c r="D14" s="545"/>
      <c r="E14" s="545"/>
      <c r="F14" s="545"/>
      <c r="G14" s="545"/>
      <c r="H14" s="545"/>
      <c r="I14" s="545"/>
      <c r="J14" s="545"/>
      <c r="K14" s="545"/>
      <c r="L14" s="545"/>
      <c r="M14" s="545"/>
      <c r="N14" s="546"/>
    </row>
    <row r="15" spans="1:14" ht="15.75" customHeight="1">
      <c r="A15" s="544"/>
      <c r="B15" s="545"/>
      <c r="C15" s="545"/>
      <c r="D15" s="545"/>
      <c r="E15" s="545"/>
      <c r="F15" s="545"/>
      <c r="G15" s="545"/>
      <c r="H15" s="545"/>
      <c r="I15" s="545"/>
      <c r="J15" s="545"/>
      <c r="K15" s="545"/>
      <c r="L15" s="545"/>
      <c r="M15" s="545"/>
      <c r="N15" s="546"/>
    </row>
    <row r="16" spans="1:14" ht="15.75" customHeight="1">
      <c r="A16" s="544"/>
      <c r="B16" s="545"/>
      <c r="C16" s="545"/>
      <c r="D16" s="545"/>
      <c r="E16" s="545"/>
      <c r="F16" s="545"/>
      <c r="G16" s="545"/>
      <c r="H16" s="545"/>
      <c r="I16" s="545"/>
      <c r="J16" s="545"/>
      <c r="K16" s="545"/>
      <c r="L16" s="545"/>
      <c r="M16" s="545"/>
      <c r="N16" s="546"/>
    </row>
    <row r="17" spans="1:14" ht="15.75" customHeight="1">
      <c r="A17" s="544"/>
      <c r="B17" s="545"/>
      <c r="C17" s="545"/>
      <c r="D17" s="545"/>
      <c r="E17" s="545"/>
      <c r="F17" s="545"/>
      <c r="G17" s="545"/>
      <c r="H17" s="545"/>
      <c r="I17" s="545"/>
      <c r="J17" s="545"/>
      <c r="K17" s="545"/>
      <c r="L17" s="545"/>
      <c r="M17" s="545"/>
      <c r="N17" s="546"/>
    </row>
    <row r="18" spans="1:14" ht="15.75" customHeight="1">
      <c r="A18" s="544"/>
      <c r="B18" s="545"/>
      <c r="C18" s="545"/>
      <c r="D18" s="545"/>
      <c r="E18" s="545"/>
      <c r="F18" s="545"/>
      <c r="G18" s="545"/>
      <c r="H18" s="545"/>
      <c r="I18" s="545"/>
      <c r="J18" s="545"/>
      <c r="K18" s="545"/>
      <c r="L18" s="545"/>
      <c r="M18" s="545"/>
      <c r="N18" s="546"/>
    </row>
    <row r="19" spans="1:14" ht="15.75" customHeight="1">
      <c r="A19" s="544"/>
      <c r="B19" s="545"/>
      <c r="C19" s="545"/>
      <c r="D19" s="545"/>
      <c r="E19" s="545"/>
      <c r="F19" s="545"/>
      <c r="G19" s="545"/>
      <c r="H19" s="545"/>
      <c r="I19" s="545"/>
      <c r="J19" s="545"/>
      <c r="K19" s="545"/>
      <c r="L19" s="545"/>
      <c r="M19" s="545"/>
      <c r="N19" s="546"/>
    </row>
    <row r="20" spans="1:14" ht="15.75" customHeight="1">
      <c r="A20" s="544"/>
      <c r="B20" s="545"/>
      <c r="C20" s="545"/>
      <c r="D20" s="545"/>
      <c r="E20" s="545"/>
      <c r="F20" s="545"/>
      <c r="G20" s="545"/>
      <c r="H20" s="545"/>
      <c r="I20" s="545"/>
      <c r="J20" s="545"/>
      <c r="K20" s="545"/>
      <c r="L20" s="545"/>
      <c r="M20" s="545"/>
      <c r="N20" s="546"/>
    </row>
    <row r="21" spans="1:14" ht="15.75" customHeight="1">
      <c r="A21" s="544"/>
      <c r="B21" s="545"/>
      <c r="C21" s="545"/>
      <c r="D21" s="545"/>
      <c r="E21" s="545"/>
      <c r="F21" s="545"/>
      <c r="G21" s="545"/>
      <c r="H21" s="545"/>
      <c r="I21" s="545"/>
      <c r="J21" s="545"/>
      <c r="K21" s="545"/>
      <c r="L21" s="545"/>
      <c r="M21" s="545"/>
      <c r="N21" s="546"/>
    </row>
    <row r="22" spans="1:14" ht="15.75" customHeight="1">
      <c r="A22" s="544"/>
      <c r="B22" s="545"/>
      <c r="C22" s="545"/>
      <c r="D22" s="545"/>
      <c r="E22" s="545"/>
      <c r="F22" s="545"/>
      <c r="G22" s="545"/>
      <c r="H22" s="545"/>
      <c r="I22" s="545"/>
      <c r="J22" s="545"/>
      <c r="K22" s="545"/>
      <c r="L22" s="545"/>
      <c r="M22" s="545"/>
      <c r="N22" s="546"/>
    </row>
    <row r="23" spans="1:14" ht="15.75" customHeight="1">
      <c r="A23" s="544"/>
      <c r="B23" s="545"/>
      <c r="C23" s="545"/>
      <c r="D23" s="545"/>
      <c r="E23" s="545"/>
      <c r="F23" s="545"/>
      <c r="G23" s="545"/>
      <c r="H23" s="545"/>
      <c r="I23" s="545"/>
      <c r="J23" s="545"/>
      <c r="K23" s="545"/>
      <c r="L23" s="545"/>
      <c r="M23" s="545"/>
      <c r="N23" s="546"/>
    </row>
    <row r="24" spans="1:14" ht="15.75" customHeight="1">
      <c r="A24" s="544"/>
      <c r="B24" s="545"/>
      <c r="C24" s="545"/>
      <c r="D24" s="545"/>
      <c r="E24" s="545"/>
      <c r="F24" s="545"/>
      <c r="G24" s="545"/>
      <c r="H24" s="545"/>
      <c r="I24" s="545"/>
      <c r="J24" s="545"/>
      <c r="K24" s="545"/>
      <c r="L24" s="545"/>
      <c r="M24" s="545"/>
      <c r="N24" s="546"/>
    </row>
    <row r="25" spans="1:14" ht="15.75" customHeight="1">
      <c r="A25" s="544"/>
      <c r="B25" s="545"/>
      <c r="C25" s="545"/>
      <c r="D25" s="545"/>
      <c r="E25" s="545"/>
      <c r="F25" s="545"/>
      <c r="G25" s="545"/>
      <c r="H25" s="545"/>
      <c r="I25" s="545"/>
      <c r="J25" s="545"/>
      <c r="K25" s="545"/>
      <c r="L25" s="545"/>
      <c r="M25" s="545"/>
      <c r="N25" s="546"/>
    </row>
    <row r="26" spans="1:14" ht="15.75" customHeight="1">
      <c r="A26" s="544"/>
      <c r="B26" s="545"/>
      <c r="C26" s="545"/>
      <c r="D26" s="545"/>
      <c r="E26" s="545"/>
      <c r="F26" s="545"/>
      <c r="G26" s="545"/>
      <c r="H26" s="545"/>
      <c r="I26" s="545"/>
      <c r="J26" s="545"/>
      <c r="K26" s="545"/>
      <c r="L26" s="545"/>
      <c r="M26" s="545"/>
      <c r="N26" s="546"/>
    </row>
    <row r="27" spans="1:14" ht="15.75" customHeight="1">
      <c r="A27" s="544"/>
      <c r="B27" s="545"/>
      <c r="C27" s="545"/>
      <c r="D27" s="545"/>
      <c r="E27" s="545"/>
      <c r="F27" s="545"/>
      <c r="G27" s="545"/>
      <c r="H27" s="545"/>
      <c r="I27" s="545"/>
      <c r="J27" s="545"/>
      <c r="K27" s="545"/>
      <c r="L27" s="545"/>
      <c r="M27" s="545"/>
      <c r="N27" s="546"/>
    </row>
    <row r="28" spans="1:14" ht="15.75" customHeight="1">
      <c r="A28" s="544"/>
      <c r="B28" s="545"/>
      <c r="C28" s="545"/>
      <c r="D28" s="545"/>
      <c r="E28" s="545"/>
      <c r="F28" s="545"/>
      <c r="G28" s="545"/>
      <c r="H28" s="545"/>
      <c r="I28" s="545"/>
      <c r="J28" s="545"/>
      <c r="K28" s="545"/>
      <c r="L28" s="545"/>
      <c r="M28" s="545"/>
      <c r="N28" s="546"/>
    </row>
    <row r="29" spans="1:14" ht="15.75" customHeight="1">
      <c r="A29" s="544"/>
      <c r="B29" s="545"/>
      <c r="C29" s="545"/>
      <c r="D29" s="545"/>
      <c r="E29" s="545"/>
      <c r="F29" s="545"/>
      <c r="G29" s="545"/>
      <c r="H29" s="545"/>
      <c r="I29" s="545"/>
      <c r="J29" s="545"/>
      <c r="K29" s="545"/>
      <c r="L29" s="545"/>
      <c r="M29" s="545"/>
      <c r="N29" s="546"/>
    </row>
    <row r="30" spans="1:14" ht="15.75" customHeight="1">
      <c r="A30" s="544"/>
      <c r="B30" s="545"/>
      <c r="C30" s="545"/>
      <c r="D30" s="545"/>
      <c r="E30" s="545"/>
      <c r="F30" s="545"/>
      <c r="G30" s="545"/>
      <c r="H30" s="545"/>
      <c r="I30" s="545"/>
      <c r="J30" s="545"/>
      <c r="K30" s="545"/>
      <c r="L30" s="545"/>
      <c r="M30" s="545"/>
      <c r="N30" s="546"/>
    </row>
    <row r="31" spans="1:14" ht="15.75" customHeight="1">
      <c r="A31" s="544"/>
      <c r="B31" s="545"/>
      <c r="C31" s="545"/>
      <c r="D31" s="545"/>
      <c r="E31" s="545"/>
      <c r="F31" s="545"/>
      <c r="G31" s="545"/>
      <c r="H31" s="545"/>
      <c r="I31" s="545"/>
      <c r="J31" s="545"/>
      <c r="K31" s="545"/>
      <c r="L31" s="545"/>
      <c r="M31" s="545"/>
      <c r="N31" s="546"/>
    </row>
    <row r="32" spans="1:14" ht="15.75" customHeight="1">
      <c r="A32" s="544"/>
      <c r="B32" s="545"/>
      <c r="C32" s="545"/>
      <c r="D32" s="545"/>
      <c r="E32" s="545"/>
      <c r="F32" s="545"/>
      <c r="G32" s="545"/>
      <c r="H32" s="545"/>
      <c r="I32" s="545"/>
      <c r="J32" s="545"/>
      <c r="K32" s="545"/>
      <c r="L32" s="545"/>
      <c r="M32" s="545"/>
      <c r="N32" s="546"/>
    </row>
    <row r="33" spans="1:14" ht="15.75" customHeight="1">
      <c r="A33" s="544"/>
      <c r="B33" s="545"/>
      <c r="C33" s="545"/>
      <c r="D33" s="545"/>
      <c r="E33" s="545"/>
      <c r="F33" s="545"/>
      <c r="G33" s="545"/>
      <c r="H33" s="545"/>
      <c r="I33" s="545"/>
      <c r="J33" s="545"/>
      <c r="K33" s="545"/>
      <c r="L33" s="545"/>
      <c r="M33" s="545"/>
      <c r="N33" s="546"/>
    </row>
    <row r="34" spans="1:14" ht="15.75" customHeight="1">
      <c r="A34" s="544"/>
      <c r="B34" s="545"/>
      <c r="C34" s="545"/>
      <c r="D34" s="545"/>
      <c r="E34" s="545"/>
      <c r="F34" s="545"/>
      <c r="G34" s="545"/>
      <c r="H34" s="545"/>
      <c r="I34" s="545"/>
      <c r="J34" s="545"/>
      <c r="K34" s="545"/>
      <c r="L34" s="545"/>
      <c r="M34" s="545"/>
      <c r="N34" s="546"/>
    </row>
    <row r="35" spans="1:14" ht="15.75" customHeight="1">
      <c r="A35" s="544"/>
      <c r="B35" s="545"/>
      <c r="C35" s="545"/>
      <c r="D35" s="545"/>
      <c r="E35" s="545"/>
      <c r="F35" s="545"/>
      <c r="G35" s="545"/>
      <c r="H35" s="545"/>
      <c r="I35" s="545"/>
      <c r="J35" s="545"/>
      <c r="K35" s="545"/>
      <c r="L35" s="545"/>
      <c r="M35" s="545"/>
      <c r="N35" s="546"/>
    </row>
    <row r="36" spans="1:14" ht="15.75" customHeight="1">
      <c r="A36" s="544"/>
      <c r="B36" s="545"/>
      <c r="C36" s="545"/>
      <c r="D36" s="545"/>
      <c r="E36" s="545"/>
      <c r="F36" s="545"/>
      <c r="G36" s="545"/>
      <c r="H36" s="545"/>
      <c r="I36" s="545"/>
      <c r="J36" s="545"/>
      <c r="K36" s="545"/>
      <c r="L36" s="545"/>
      <c r="M36" s="545"/>
      <c r="N36" s="546"/>
    </row>
    <row r="37" spans="1:14" ht="15.75" customHeight="1">
      <c r="A37" s="544"/>
      <c r="B37" s="545"/>
      <c r="C37" s="545"/>
      <c r="D37" s="545"/>
      <c r="E37" s="545"/>
      <c r="F37" s="545"/>
      <c r="G37" s="545"/>
      <c r="H37" s="545"/>
      <c r="I37" s="545"/>
      <c r="J37" s="545"/>
      <c r="K37" s="545"/>
      <c r="L37" s="545"/>
      <c r="M37" s="545"/>
      <c r="N37" s="546"/>
    </row>
    <row r="38" spans="1:14" ht="15.75" customHeight="1">
      <c r="A38" s="544"/>
      <c r="B38" s="545"/>
      <c r="C38" s="545"/>
      <c r="D38" s="545"/>
      <c r="E38" s="545"/>
      <c r="F38" s="545"/>
      <c r="G38" s="545"/>
      <c r="H38" s="545"/>
      <c r="I38" s="545"/>
      <c r="J38" s="545"/>
      <c r="K38" s="545"/>
      <c r="L38" s="545"/>
      <c r="M38" s="545"/>
      <c r="N38" s="546"/>
    </row>
    <row r="39" spans="1:14" ht="15.75" customHeight="1">
      <c r="A39" s="544"/>
      <c r="B39" s="545"/>
      <c r="C39" s="545"/>
      <c r="D39" s="545"/>
      <c r="E39" s="545"/>
      <c r="F39" s="545"/>
      <c r="G39" s="545"/>
      <c r="H39" s="545"/>
      <c r="I39" s="545"/>
      <c r="J39" s="545"/>
      <c r="K39" s="545"/>
      <c r="L39" s="545"/>
      <c r="M39" s="545"/>
      <c r="N39" s="546"/>
    </row>
    <row r="40" spans="1:14" ht="15.75" customHeight="1">
      <c r="A40" s="544"/>
      <c r="B40" s="545"/>
      <c r="C40" s="545"/>
      <c r="D40" s="545"/>
      <c r="E40" s="545"/>
      <c r="F40" s="545"/>
      <c r="G40" s="545"/>
      <c r="H40" s="545"/>
      <c r="I40" s="545"/>
      <c r="J40" s="545"/>
      <c r="K40" s="545"/>
      <c r="L40" s="545"/>
      <c r="M40" s="545"/>
      <c r="N40" s="546"/>
    </row>
    <row r="41" spans="1:14" ht="15.75" customHeight="1">
      <c r="A41" s="544"/>
      <c r="B41" s="545"/>
      <c r="C41" s="545"/>
      <c r="D41" s="545"/>
      <c r="E41" s="545"/>
      <c r="F41" s="545"/>
      <c r="G41" s="545"/>
      <c r="H41" s="545"/>
      <c r="I41" s="545"/>
      <c r="J41" s="545"/>
      <c r="K41" s="545"/>
      <c r="L41" s="545"/>
      <c r="M41" s="545"/>
      <c r="N41" s="546"/>
    </row>
    <row r="42" spans="1:14" ht="47.25" customHeight="1">
      <c r="A42" s="544"/>
      <c r="B42" s="545"/>
      <c r="C42" s="545"/>
      <c r="D42" s="545"/>
      <c r="E42" s="545"/>
      <c r="F42" s="545"/>
      <c r="G42" s="545"/>
      <c r="H42" s="545"/>
      <c r="I42" s="545"/>
      <c r="J42" s="545"/>
      <c r="K42" s="545"/>
      <c r="L42" s="545"/>
      <c r="M42" s="545"/>
      <c r="N42" s="546"/>
    </row>
    <row r="43" spans="1:14" ht="15.75" customHeight="1">
      <c r="A43" s="544"/>
      <c r="B43" s="545"/>
      <c r="C43" s="545"/>
      <c r="D43" s="545"/>
      <c r="E43" s="545"/>
      <c r="F43" s="545"/>
      <c r="G43" s="545"/>
      <c r="H43" s="545"/>
      <c r="I43" s="545"/>
      <c r="J43" s="545"/>
      <c r="K43" s="545"/>
      <c r="L43" s="545"/>
      <c r="M43" s="545"/>
      <c r="N43" s="546"/>
    </row>
    <row r="44" spans="1:14" ht="15.75" customHeight="1">
      <c r="A44" s="544"/>
      <c r="B44" s="545"/>
      <c r="C44" s="545"/>
      <c r="D44" s="545"/>
      <c r="E44" s="545"/>
      <c r="F44" s="545"/>
      <c r="G44" s="545"/>
      <c r="H44" s="545"/>
      <c r="I44" s="545"/>
      <c r="J44" s="545"/>
      <c r="K44" s="545"/>
      <c r="L44" s="545"/>
      <c r="M44" s="545"/>
      <c r="N44" s="546"/>
    </row>
    <row r="45" spans="1:14" ht="15.75" customHeight="1">
      <c r="A45" s="544"/>
      <c r="B45" s="545"/>
      <c r="C45" s="545"/>
      <c r="D45" s="545"/>
      <c r="E45" s="545"/>
      <c r="F45" s="545"/>
      <c r="G45" s="545"/>
      <c r="H45" s="545"/>
      <c r="I45" s="545"/>
      <c r="J45" s="545"/>
      <c r="K45" s="545"/>
      <c r="L45" s="545"/>
      <c r="M45" s="545"/>
      <c r="N45" s="546"/>
    </row>
    <row r="46" spans="1:14" ht="15.75" customHeight="1">
      <c r="A46" s="544"/>
      <c r="B46" s="545"/>
      <c r="C46" s="545"/>
      <c r="D46" s="545"/>
      <c r="E46" s="545"/>
      <c r="F46" s="545"/>
      <c r="G46" s="545"/>
      <c r="H46" s="545"/>
      <c r="I46" s="545"/>
      <c r="J46" s="545"/>
      <c r="K46" s="545"/>
      <c r="L46" s="545"/>
      <c r="M46" s="545"/>
      <c r="N46" s="546"/>
    </row>
    <row r="47" spans="1:14" ht="15.75" customHeight="1">
      <c r="A47" s="544"/>
      <c r="B47" s="545"/>
      <c r="C47" s="545"/>
      <c r="D47" s="545"/>
      <c r="E47" s="545"/>
      <c r="F47" s="545"/>
      <c r="G47" s="545"/>
      <c r="H47" s="545"/>
      <c r="I47" s="545"/>
      <c r="J47" s="545"/>
      <c r="K47" s="545"/>
      <c r="L47" s="545"/>
      <c r="M47" s="545"/>
      <c r="N47" s="546"/>
    </row>
    <row r="48" spans="1:14" ht="15.75" customHeight="1">
      <c r="A48" s="544"/>
      <c r="B48" s="545"/>
      <c r="C48" s="545"/>
      <c r="D48" s="545"/>
      <c r="E48" s="545"/>
      <c r="F48" s="545"/>
      <c r="G48" s="545"/>
      <c r="H48" s="545"/>
      <c r="I48" s="545"/>
      <c r="J48" s="545"/>
      <c r="K48" s="545"/>
      <c r="L48" s="545"/>
      <c r="M48" s="545"/>
      <c r="N48" s="546"/>
    </row>
    <row r="49" spans="1:14" ht="13.5" customHeight="1">
      <c r="A49" s="544"/>
      <c r="B49" s="545"/>
      <c r="C49" s="545"/>
      <c r="D49" s="545"/>
      <c r="E49" s="545"/>
      <c r="F49" s="545"/>
      <c r="G49" s="545"/>
      <c r="H49" s="545"/>
      <c r="I49" s="545"/>
      <c r="J49" s="545"/>
      <c r="K49" s="545"/>
      <c r="L49" s="545"/>
      <c r="M49" s="545"/>
      <c r="N49" s="546"/>
    </row>
    <row r="50" spans="1:14" ht="13.5" customHeight="1">
      <c r="A50" s="544"/>
      <c r="B50" s="545"/>
      <c r="C50" s="545"/>
      <c r="D50" s="545"/>
      <c r="E50" s="545"/>
      <c r="F50" s="545"/>
      <c r="G50" s="545"/>
      <c r="H50" s="545"/>
      <c r="I50" s="545"/>
      <c r="J50" s="545"/>
      <c r="K50" s="545"/>
      <c r="L50" s="545"/>
      <c r="M50" s="545"/>
      <c r="N50" s="546"/>
    </row>
    <row r="51" spans="1:14" ht="13.5" customHeight="1">
      <c r="A51" s="544"/>
      <c r="B51" s="545"/>
      <c r="C51" s="545"/>
      <c r="D51" s="545"/>
      <c r="E51" s="545"/>
      <c r="F51" s="545"/>
      <c r="G51" s="545"/>
      <c r="H51" s="545"/>
      <c r="I51" s="545"/>
      <c r="J51" s="545"/>
      <c r="K51" s="545"/>
      <c r="L51" s="545"/>
      <c r="M51" s="545"/>
      <c r="N51" s="546"/>
    </row>
    <row r="52" spans="1:14" ht="13.5" customHeight="1">
      <c r="A52" s="544"/>
      <c r="B52" s="545"/>
      <c r="C52" s="545"/>
      <c r="D52" s="545"/>
      <c r="E52" s="545"/>
      <c r="F52" s="545"/>
      <c r="G52" s="545"/>
      <c r="H52" s="545"/>
      <c r="I52" s="545"/>
      <c r="J52" s="545"/>
      <c r="K52" s="545"/>
      <c r="L52" s="545"/>
      <c r="M52" s="545"/>
      <c r="N52" s="546"/>
    </row>
    <row r="53" spans="1:14" ht="13.5" customHeight="1">
      <c r="A53" s="544"/>
      <c r="B53" s="545"/>
      <c r="C53" s="545"/>
      <c r="D53" s="545"/>
      <c r="E53" s="545"/>
      <c r="F53" s="545"/>
      <c r="G53" s="545"/>
      <c r="H53" s="545"/>
      <c r="I53" s="545"/>
      <c r="J53" s="545"/>
      <c r="K53" s="545"/>
      <c r="L53" s="545"/>
      <c r="M53" s="545"/>
      <c r="N53" s="546"/>
    </row>
    <row r="54" spans="1:14" ht="13.5" customHeight="1">
      <c r="A54" s="544"/>
      <c r="B54" s="545"/>
      <c r="C54" s="545"/>
      <c r="D54" s="545"/>
      <c r="E54" s="545"/>
      <c r="F54" s="545"/>
      <c r="G54" s="545"/>
      <c r="H54" s="545"/>
      <c r="I54" s="545"/>
      <c r="J54" s="545"/>
      <c r="K54" s="545"/>
      <c r="L54" s="545"/>
      <c r="M54" s="545"/>
      <c r="N54" s="546"/>
    </row>
    <row r="55" spans="1:14" ht="13.5" customHeight="1">
      <c r="A55" s="544"/>
      <c r="B55" s="545"/>
      <c r="C55" s="545"/>
      <c r="D55" s="545"/>
      <c r="E55" s="545"/>
      <c r="F55" s="545"/>
      <c r="G55" s="545"/>
      <c r="H55" s="545"/>
      <c r="I55" s="545"/>
      <c r="J55" s="545"/>
      <c r="K55" s="545"/>
      <c r="L55" s="545"/>
      <c r="M55" s="545"/>
      <c r="N55" s="546"/>
    </row>
    <row r="56" spans="1:14" ht="13.5" customHeight="1">
      <c r="A56" s="544"/>
      <c r="B56" s="545"/>
      <c r="C56" s="545"/>
      <c r="D56" s="545"/>
      <c r="E56" s="545"/>
      <c r="F56" s="545"/>
      <c r="G56" s="545"/>
      <c r="H56" s="545"/>
      <c r="I56" s="545"/>
      <c r="J56" s="545"/>
      <c r="K56" s="545"/>
      <c r="L56" s="545"/>
      <c r="M56" s="545"/>
      <c r="N56" s="546"/>
    </row>
    <row r="57" spans="1:14" ht="13.5" customHeight="1">
      <c r="A57" s="544"/>
      <c r="B57" s="545"/>
      <c r="C57" s="545"/>
      <c r="D57" s="545"/>
      <c r="E57" s="545"/>
      <c r="F57" s="545"/>
      <c r="G57" s="545"/>
      <c r="H57" s="545"/>
      <c r="I57" s="545"/>
      <c r="J57" s="545"/>
      <c r="K57" s="545"/>
      <c r="L57" s="545"/>
      <c r="M57" s="545"/>
      <c r="N57" s="546"/>
    </row>
    <row r="58" spans="1:14" ht="13.5" customHeight="1">
      <c r="A58" s="544"/>
      <c r="B58" s="545"/>
      <c r="C58" s="545"/>
      <c r="D58" s="545"/>
      <c r="E58" s="545"/>
      <c r="F58" s="545"/>
      <c r="G58" s="545"/>
      <c r="H58" s="545"/>
      <c r="I58" s="545"/>
      <c r="J58" s="545"/>
      <c r="K58" s="545"/>
      <c r="L58" s="545"/>
      <c r="M58" s="545"/>
      <c r="N58" s="546"/>
    </row>
    <row r="59" spans="1:14" ht="13.5" customHeight="1">
      <c r="A59" s="544"/>
      <c r="B59" s="545"/>
      <c r="C59" s="545"/>
      <c r="D59" s="545"/>
      <c r="E59" s="545"/>
      <c r="F59" s="545"/>
      <c r="G59" s="545"/>
      <c r="H59" s="545"/>
      <c r="I59" s="545"/>
      <c r="J59" s="545"/>
      <c r="K59" s="545"/>
      <c r="L59" s="545"/>
      <c r="M59" s="545"/>
      <c r="N59" s="546"/>
    </row>
    <row r="60" spans="1:14" ht="13.5" customHeight="1">
      <c r="A60" s="544"/>
      <c r="B60" s="545"/>
      <c r="C60" s="545"/>
      <c r="D60" s="545"/>
      <c r="E60" s="545"/>
      <c r="F60" s="545"/>
      <c r="G60" s="545"/>
      <c r="H60" s="545"/>
      <c r="I60" s="545"/>
      <c r="J60" s="545"/>
      <c r="K60" s="545"/>
      <c r="L60" s="545"/>
      <c r="M60" s="545"/>
      <c r="N60" s="546"/>
    </row>
    <row r="61" spans="1:14" ht="13.5" customHeight="1">
      <c r="A61" s="544"/>
      <c r="B61" s="545"/>
      <c r="C61" s="545"/>
      <c r="D61" s="545"/>
      <c r="E61" s="545"/>
      <c r="F61" s="545"/>
      <c r="G61" s="545"/>
      <c r="H61" s="545"/>
      <c r="I61" s="545"/>
      <c r="J61" s="545"/>
      <c r="K61" s="545"/>
      <c r="L61" s="545"/>
      <c r="M61" s="545"/>
      <c r="N61" s="546"/>
    </row>
    <row r="62" spans="1:14" ht="13.5" customHeight="1">
      <c r="A62" s="544"/>
      <c r="B62" s="545"/>
      <c r="C62" s="545"/>
      <c r="D62" s="545"/>
      <c r="E62" s="545"/>
      <c r="F62" s="545"/>
      <c r="G62" s="545"/>
      <c r="H62" s="545"/>
      <c r="I62" s="545"/>
      <c r="J62" s="545"/>
      <c r="K62" s="545"/>
      <c r="L62" s="545"/>
      <c r="M62" s="545"/>
      <c r="N62" s="546"/>
    </row>
    <row r="63" spans="1:14" ht="13.5" customHeight="1">
      <c r="A63" s="544"/>
      <c r="B63" s="545"/>
      <c r="C63" s="545"/>
      <c r="D63" s="545"/>
      <c r="E63" s="545"/>
      <c r="F63" s="545"/>
      <c r="G63" s="545"/>
      <c r="H63" s="545"/>
      <c r="I63" s="545"/>
      <c r="J63" s="545"/>
      <c r="K63" s="545"/>
      <c r="L63" s="545"/>
      <c r="M63" s="545"/>
      <c r="N63" s="546"/>
    </row>
    <row r="64" spans="1:14" ht="13.5" customHeight="1">
      <c r="A64" s="544"/>
      <c r="B64" s="545"/>
      <c r="C64" s="545"/>
      <c r="D64" s="545"/>
      <c r="E64" s="545"/>
      <c r="F64" s="545"/>
      <c r="G64" s="545"/>
      <c r="H64" s="545"/>
      <c r="I64" s="545"/>
      <c r="J64" s="545"/>
      <c r="K64" s="545"/>
      <c r="L64" s="545"/>
      <c r="M64" s="545"/>
      <c r="N64" s="546"/>
    </row>
    <row r="65" spans="1:14" ht="13.5" customHeight="1">
      <c r="A65" s="544"/>
      <c r="B65" s="545"/>
      <c r="C65" s="545"/>
      <c r="D65" s="545"/>
      <c r="E65" s="545"/>
      <c r="F65" s="545"/>
      <c r="G65" s="545"/>
      <c r="H65" s="545"/>
      <c r="I65" s="545"/>
      <c r="J65" s="545"/>
      <c r="K65" s="545"/>
      <c r="L65" s="545"/>
      <c r="M65" s="545"/>
      <c r="N65" s="546"/>
    </row>
    <row r="66" spans="1:14" ht="13.5" customHeight="1">
      <c r="A66" s="544"/>
      <c r="B66" s="545"/>
      <c r="C66" s="545"/>
      <c r="D66" s="545"/>
      <c r="E66" s="545"/>
      <c r="F66" s="545"/>
      <c r="G66" s="545"/>
      <c r="H66" s="545"/>
      <c r="I66" s="545"/>
      <c r="J66" s="545"/>
      <c r="K66" s="545"/>
      <c r="L66" s="545"/>
      <c r="M66" s="545"/>
      <c r="N66" s="546"/>
    </row>
    <row r="67" spans="1:14" ht="13.5" customHeight="1">
      <c r="A67" s="544"/>
      <c r="B67" s="545"/>
      <c r="C67" s="545"/>
      <c r="D67" s="545"/>
      <c r="E67" s="545"/>
      <c r="F67" s="545"/>
      <c r="G67" s="545"/>
      <c r="H67" s="545"/>
      <c r="I67" s="545"/>
      <c r="J67" s="545"/>
      <c r="K67" s="545"/>
      <c r="L67" s="545"/>
      <c r="M67" s="545"/>
      <c r="N67" s="546"/>
    </row>
    <row r="68" spans="1:14" ht="13.5" customHeight="1">
      <c r="A68" s="544"/>
      <c r="B68" s="545"/>
      <c r="C68" s="545"/>
      <c r="D68" s="545"/>
      <c r="E68" s="545"/>
      <c r="F68" s="545"/>
      <c r="G68" s="545"/>
      <c r="H68" s="545"/>
      <c r="I68" s="545"/>
      <c r="J68" s="545"/>
      <c r="K68" s="545"/>
      <c r="L68" s="545"/>
      <c r="M68" s="545"/>
      <c r="N68" s="546"/>
    </row>
    <row r="69" spans="1:14" ht="13.5" customHeight="1">
      <c r="A69" s="544"/>
      <c r="B69" s="545"/>
      <c r="C69" s="545"/>
      <c r="D69" s="545"/>
      <c r="E69" s="545"/>
      <c r="F69" s="545"/>
      <c r="G69" s="545"/>
      <c r="H69" s="545"/>
      <c r="I69" s="545"/>
      <c r="J69" s="545"/>
      <c r="K69" s="545"/>
      <c r="L69" s="545"/>
      <c r="M69" s="545"/>
      <c r="N69" s="546"/>
    </row>
    <row r="70" spans="1:14" ht="13.5" customHeight="1">
      <c r="A70" s="544"/>
      <c r="B70" s="545"/>
      <c r="C70" s="545"/>
      <c r="D70" s="545"/>
      <c r="E70" s="545"/>
      <c r="F70" s="545"/>
      <c r="G70" s="545"/>
      <c r="H70" s="545"/>
      <c r="I70" s="545"/>
      <c r="J70" s="545"/>
      <c r="K70" s="545"/>
      <c r="L70" s="545"/>
      <c r="M70" s="545"/>
      <c r="N70" s="546"/>
    </row>
    <row r="71" spans="1:14" ht="13.5" customHeight="1">
      <c r="A71" s="544"/>
      <c r="B71" s="545"/>
      <c r="C71" s="545"/>
      <c r="D71" s="545"/>
      <c r="E71" s="545"/>
      <c r="F71" s="545"/>
      <c r="G71" s="545"/>
      <c r="H71" s="545"/>
      <c r="I71" s="545"/>
      <c r="J71" s="545"/>
      <c r="K71" s="545"/>
      <c r="L71" s="545"/>
      <c r="M71" s="545"/>
      <c r="N71" s="546"/>
    </row>
    <row r="72" spans="1:14" ht="13.5" customHeight="1">
      <c r="A72" s="544"/>
      <c r="B72" s="545"/>
      <c r="C72" s="545"/>
      <c r="D72" s="545"/>
      <c r="E72" s="545"/>
      <c r="F72" s="545"/>
      <c r="G72" s="545"/>
      <c r="H72" s="545"/>
      <c r="I72" s="545"/>
      <c r="J72" s="545"/>
      <c r="K72" s="545"/>
      <c r="L72" s="545"/>
      <c r="M72" s="545"/>
      <c r="N72" s="546"/>
    </row>
    <row r="73" spans="1:14" ht="13.5" customHeight="1">
      <c r="A73" s="544"/>
      <c r="B73" s="545"/>
      <c r="C73" s="545"/>
      <c r="D73" s="545"/>
      <c r="E73" s="545"/>
      <c r="F73" s="545"/>
      <c r="G73" s="545"/>
      <c r="H73" s="545"/>
      <c r="I73" s="545"/>
      <c r="J73" s="545"/>
      <c r="K73" s="545"/>
      <c r="L73" s="545"/>
      <c r="M73" s="545"/>
      <c r="N73" s="546"/>
    </row>
    <row r="74" spans="1:14" ht="13.5" customHeight="1">
      <c r="A74" s="544"/>
      <c r="B74" s="545"/>
      <c r="C74" s="545"/>
      <c r="D74" s="545"/>
      <c r="E74" s="545"/>
      <c r="F74" s="545"/>
      <c r="G74" s="545"/>
      <c r="H74" s="545"/>
      <c r="I74" s="545"/>
      <c r="J74" s="545"/>
      <c r="K74" s="545"/>
      <c r="L74" s="545"/>
      <c r="M74" s="545"/>
      <c r="N74" s="546"/>
    </row>
    <row r="75" spans="1:14" ht="13.5" customHeight="1">
      <c r="A75" s="544"/>
      <c r="B75" s="545"/>
      <c r="C75" s="545"/>
      <c r="D75" s="545"/>
      <c r="E75" s="545"/>
      <c r="F75" s="545"/>
      <c r="G75" s="545"/>
      <c r="H75" s="545"/>
      <c r="I75" s="545"/>
      <c r="J75" s="545"/>
      <c r="K75" s="545"/>
      <c r="L75" s="545"/>
      <c r="M75" s="545"/>
      <c r="N75" s="546"/>
    </row>
    <row r="76" spans="1:14" ht="13.5" customHeight="1">
      <c r="A76" s="544"/>
      <c r="B76" s="545"/>
      <c r="C76" s="545"/>
      <c r="D76" s="545"/>
      <c r="E76" s="545"/>
      <c r="F76" s="545"/>
      <c r="G76" s="545"/>
      <c r="H76" s="545"/>
      <c r="I76" s="545"/>
      <c r="J76" s="545"/>
      <c r="K76" s="545"/>
      <c r="L76" s="545"/>
      <c r="M76" s="545"/>
      <c r="N76" s="546"/>
    </row>
    <row r="77" spans="1:14" ht="13.5" customHeight="1">
      <c r="A77" s="544"/>
      <c r="B77" s="545"/>
      <c r="C77" s="545"/>
      <c r="D77" s="545"/>
      <c r="E77" s="545"/>
      <c r="F77" s="545"/>
      <c r="G77" s="545"/>
      <c r="H77" s="545"/>
      <c r="I77" s="545"/>
      <c r="J77" s="545"/>
      <c r="K77" s="545"/>
      <c r="L77" s="545"/>
      <c r="M77" s="545"/>
      <c r="N77" s="546"/>
    </row>
    <row r="78" spans="1:14" ht="13.5" customHeight="1">
      <c r="A78" s="544"/>
      <c r="B78" s="545"/>
      <c r="C78" s="545"/>
      <c r="D78" s="545"/>
      <c r="E78" s="545"/>
      <c r="F78" s="545"/>
      <c r="G78" s="545"/>
      <c r="H78" s="545"/>
      <c r="I78" s="545"/>
      <c r="J78" s="545"/>
      <c r="K78" s="545"/>
      <c r="L78" s="545"/>
      <c r="M78" s="545"/>
      <c r="N78" s="546"/>
    </row>
    <row r="79" spans="1:14" ht="13.5" customHeight="1">
      <c r="A79" s="544"/>
      <c r="B79" s="545"/>
      <c r="C79" s="545"/>
      <c r="D79" s="545"/>
      <c r="E79" s="545"/>
      <c r="F79" s="545"/>
      <c r="G79" s="545"/>
      <c r="H79" s="545"/>
      <c r="I79" s="545"/>
      <c r="J79" s="545"/>
      <c r="K79" s="545"/>
      <c r="L79" s="545"/>
      <c r="M79" s="545"/>
      <c r="N79" s="546"/>
    </row>
    <row r="80" spans="1:14" ht="13.5" customHeight="1">
      <c r="A80" s="544"/>
      <c r="B80" s="545"/>
      <c r="C80" s="545"/>
      <c r="D80" s="545"/>
      <c r="E80" s="545"/>
      <c r="F80" s="545"/>
      <c r="G80" s="545"/>
      <c r="H80" s="545"/>
      <c r="I80" s="545"/>
      <c r="J80" s="545"/>
      <c r="K80" s="545"/>
      <c r="L80" s="545"/>
      <c r="M80" s="545"/>
      <c r="N80" s="546"/>
    </row>
    <row r="81" spans="1:14" ht="13.5" customHeight="1">
      <c r="A81" s="544"/>
      <c r="B81" s="545"/>
      <c r="C81" s="545"/>
      <c r="D81" s="545"/>
      <c r="E81" s="545"/>
      <c r="F81" s="545"/>
      <c r="G81" s="545"/>
      <c r="H81" s="545"/>
      <c r="I81" s="545"/>
      <c r="J81" s="545"/>
      <c r="K81" s="545"/>
      <c r="L81" s="545"/>
      <c r="M81" s="545"/>
      <c r="N81" s="546"/>
    </row>
    <row r="82" spans="1:14" ht="13.5" customHeight="1">
      <c r="A82" s="544"/>
      <c r="B82" s="545"/>
      <c r="C82" s="545"/>
      <c r="D82" s="545"/>
      <c r="E82" s="545"/>
      <c r="F82" s="545"/>
      <c r="G82" s="545"/>
      <c r="H82" s="545"/>
      <c r="I82" s="545"/>
      <c r="J82" s="545"/>
      <c r="K82" s="545"/>
      <c r="L82" s="545"/>
      <c r="M82" s="545"/>
      <c r="N82" s="546"/>
    </row>
    <row r="83" spans="1:14" ht="13.5" customHeight="1">
      <c r="A83" s="544"/>
      <c r="B83" s="545"/>
      <c r="C83" s="545"/>
      <c r="D83" s="545"/>
      <c r="E83" s="545"/>
      <c r="F83" s="545"/>
      <c r="G83" s="545"/>
      <c r="H83" s="545"/>
      <c r="I83" s="545"/>
      <c r="J83" s="545"/>
      <c r="K83" s="545"/>
      <c r="L83" s="545"/>
      <c r="M83" s="545"/>
      <c r="N83" s="546"/>
    </row>
    <row r="84" spans="1:14" ht="13.5" customHeight="1">
      <c r="A84" s="544"/>
      <c r="B84" s="545"/>
      <c r="C84" s="545"/>
      <c r="D84" s="545"/>
      <c r="E84" s="545"/>
      <c r="F84" s="545"/>
      <c r="G84" s="545"/>
      <c r="H84" s="545"/>
      <c r="I84" s="545"/>
      <c r="J84" s="545"/>
      <c r="K84" s="545"/>
      <c r="L84" s="545"/>
      <c r="M84" s="545"/>
      <c r="N84" s="546"/>
    </row>
    <row r="85" spans="1:14" ht="13.5" customHeight="1">
      <c r="A85" s="544"/>
      <c r="B85" s="545"/>
      <c r="C85" s="545"/>
      <c r="D85" s="545"/>
      <c r="E85" s="545"/>
      <c r="F85" s="545"/>
      <c r="G85" s="545"/>
      <c r="H85" s="545"/>
      <c r="I85" s="545"/>
      <c r="J85" s="545"/>
      <c r="K85" s="545"/>
      <c r="L85" s="545"/>
      <c r="M85" s="545"/>
      <c r="N85" s="546"/>
    </row>
    <row r="86" spans="1:14" ht="13.5" customHeight="1">
      <c r="A86" s="544"/>
      <c r="B86" s="545"/>
      <c r="C86" s="545"/>
      <c r="D86" s="545"/>
      <c r="E86" s="545"/>
      <c r="F86" s="545"/>
      <c r="G86" s="545"/>
      <c r="H86" s="545"/>
      <c r="I86" s="545"/>
      <c r="J86" s="545"/>
      <c r="K86" s="545"/>
      <c r="L86" s="545"/>
      <c r="M86" s="545"/>
      <c r="N86" s="546"/>
    </row>
    <row r="87" spans="1:14" ht="13.5" customHeight="1">
      <c r="A87" s="544"/>
      <c r="B87" s="545"/>
      <c r="C87" s="545"/>
      <c r="D87" s="545"/>
      <c r="E87" s="545"/>
      <c r="F87" s="545"/>
      <c r="G87" s="545"/>
      <c r="H87" s="545"/>
      <c r="I87" s="545"/>
      <c r="J87" s="545"/>
      <c r="K87" s="545"/>
      <c r="L87" s="545"/>
      <c r="M87" s="545"/>
      <c r="N87" s="546"/>
    </row>
    <row r="88" spans="1:14" ht="13.5" customHeight="1">
      <c r="A88" s="544"/>
      <c r="B88" s="545"/>
      <c r="C88" s="545"/>
      <c r="D88" s="545"/>
      <c r="E88" s="545"/>
      <c r="F88" s="545"/>
      <c r="G88" s="545"/>
      <c r="H88" s="545"/>
      <c r="I88" s="545"/>
      <c r="J88" s="545"/>
      <c r="K88" s="545"/>
      <c r="L88" s="545"/>
      <c r="M88" s="545"/>
      <c r="N88" s="546"/>
    </row>
    <row r="89" spans="1:14" ht="13.5" customHeight="1">
      <c r="A89" s="544"/>
      <c r="B89" s="545"/>
      <c r="C89" s="545"/>
      <c r="D89" s="545"/>
      <c r="E89" s="545"/>
      <c r="F89" s="545"/>
      <c r="G89" s="545"/>
      <c r="H89" s="545"/>
      <c r="I89" s="545"/>
      <c r="J89" s="545"/>
      <c r="K89" s="545"/>
      <c r="L89" s="545"/>
      <c r="M89" s="545"/>
      <c r="N89" s="546"/>
    </row>
    <row r="90" spans="1:14" ht="13.5" customHeight="1">
      <c r="A90" s="544"/>
      <c r="B90" s="545"/>
      <c r="C90" s="545"/>
      <c r="D90" s="545"/>
      <c r="E90" s="545"/>
      <c r="F90" s="545"/>
      <c r="G90" s="545"/>
      <c r="H90" s="545"/>
      <c r="I90" s="545"/>
      <c r="J90" s="545"/>
      <c r="K90" s="545"/>
      <c r="L90" s="545"/>
      <c r="M90" s="545"/>
      <c r="N90" s="546"/>
    </row>
    <row r="91" spans="1:14" ht="13.5" customHeight="1">
      <c r="A91" s="544"/>
      <c r="B91" s="545"/>
      <c r="C91" s="545"/>
      <c r="D91" s="545"/>
      <c r="E91" s="545"/>
      <c r="F91" s="545"/>
      <c r="G91" s="545"/>
      <c r="H91" s="545"/>
      <c r="I91" s="545"/>
      <c r="J91" s="545"/>
      <c r="K91" s="545"/>
      <c r="L91" s="545"/>
      <c r="M91" s="545"/>
      <c r="N91" s="546"/>
    </row>
    <row r="92" spans="1:14" ht="13.5" customHeight="1">
      <c r="A92" s="544"/>
      <c r="B92" s="545"/>
      <c r="C92" s="545"/>
      <c r="D92" s="545"/>
      <c r="E92" s="545"/>
      <c r="F92" s="545"/>
      <c r="G92" s="545"/>
      <c r="H92" s="545"/>
      <c r="I92" s="545"/>
      <c r="J92" s="545"/>
      <c r="K92" s="545"/>
      <c r="L92" s="545"/>
      <c r="M92" s="545"/>
      <c r="N92" s="546"/>
    </row>
    <row r="93" spans="1:14" ht="13.5" customHeight="1">
      <c r="A93" s="544"/>
      <c r="B93" s="545"/>
      <c r="C93" s="545"/>
      <c r="D93" s="545"/>
      <c r="E93" s="545"/>
      <c r="F93" s="545"/>
      <c r="G93" s="545"/>
      <c r="H93" s="545"/>
      <c r="I93" s="545"/>
      <c r="J93" s="545"/>
      <c r="K93" s="545"/>
      <c r="L93" s="545"/>
      <c r="M93" s="545"/>
      <c r="N93" s="546"/>
    </row>
    <row r="94" spans="1:14" ht="13.5" customHeight="1">
      <c r="A94" s="544"/>
      <c r="B94" s="545"/>
      <c r="C94" s="545"/>
      <c r="D94" s="545"/>
      <c r="E94" s="545"/>
      <c r="F94" s="545"/>
      <c r="G94" s="545"/>
      <c r="H94" s="545"/>
      <c r="I94" s="545"/>
      <c r="J94" s="545"/>
      <c r="K94" s="545"/>
      <c r="L94" s="545"/>
      <c r="M94" s="545"/>
      <c r="N94" s="546"/>
    </row>
    <row r="95" spans="1:14" ht="13.5" customHeight="1">
      <c r="A95" s="544"/>
      <c r="B95" s="545"/>
      <c r="C95" s="545"/>
      <c r="D95" s="545"/>
      <c r="E95" s="545"/>
      <c r="F95" s="545"/>
      <c r="G95" s="545"/>
      <c r="H95" s="545"/>
      <c r="I95" s="545"/>
      <c r="J95" s="545"/>
      <c r="K95" s="545"/>
      <c r="L95" s="545"/>
      <c r="M95" s="545"/>
      <c r="N95" s="546"/>
    </row>
    <row r="96" spans="1:14" ht="13.5" customHeight="1">
      <c r="A96" s="544"/>
      <c r="B96" s="545"/>
      <c r="C96" s="545"/>
      <c r="D96" s="545"/>
      <c r="E96" s="545"/>
      <c r="F96" s="545"/>
      <c r="G96" s="545"/>
      <c r="H96" s="545"/>
      <c r="I96" s="545"/>
      <c r="J96" s="545"/>
      <c r="K96" s="545"/>
      <c r="L96" s="545"/>
      <c r="M96" s="545"/>
      <c r="N96" s="546"/>
    </row>
    <row r="97" spans="1:14" ht="13.5" customHeight="1">
      <c r="A97" s="544"/>
      <c r="B97" s="545"/>
      <c r="C97" s="545"/>
      <c r="D97" s="545"/>
      <c r="E97" s="545"/>
      <c r="F97" s="545"/>
      <c r="G97" s="545"/>
      <c r="H97" s="545"/>
      <c r="I97" s="545"/>
      <c r="J97" s="545"/>
      <c r="K97" s="545"/>
      <c r="L97" s="545"/>
      <c r="M97" s="545"/>
      <c r="N97" s="546"/>
    </row>
    <row r="98" spans="1:14" ht="13.5" customHeight="1">
      <c r="A98" s="544"/>
      <c r="B98" s="545"/>
      <c r="C98" s="545"/>
      <c r="D98" s="545"/>
      <c r="E98" s="545"/>
      <c r="F98" s="545"/>
      <c r="G98" s="545"/>
      <c r="H98" s="545"/>
      <c r="I98" s="545"/>
      <c r="J98" s="545"/>
      <c r="K98" s="545"/>
      <c r="L98" s="545"/>
      <c r="M98" s="545"/>
      <c r="N98" s="546"/>
    </row>
    <row r="99" spans="1:14" ht="13.5" customHeight="1">
      <c r="A99" s="544"/>
      <c r="B99" s="545"/>
      <c r="C99" s="545"/>
      <c r="D99" s="545"/>
      <c r="E99" s="545"/>
      <c r="F99" s="545"/>
      <c r="G99" s="545"/>
      <c r="H99" s="545"/>
      <c r="I99" s="545"/>
      <c r="J99" s="545"/>
      <c r="K99" s="545"/>
      <c r="L99" s="545"/>
      <c r="M99" s="545"/>
      <c r="N99" s="546"/>
    </row>
    <row r="100" spans="1:14" ht="13.5" customHeight="1">
      <c r="A100" s="544"/>
      <c r="B100" s="545"/>
      <c r="C100" s="545"/>
      <c r="D100" s="545"/>
      <c r="E100" s="545"/>
      <c r="F100" s="545"/>
      <c r="G100" s="545"/>
      <c r="H100" s="545"/>
      <c r="I100" s="545"/>
      <c r="J100" s="545"/>
      <c r="K100" s="545"/>
      <c r="L100" s="545"/>
      <c r="M100" s="545"/>
      <c r="N100" s="546"/>
    </row>
    <row r="101" spans="1:14" ht="13.5" customHeight="1">
      <c r="A101" s="544"/>
      <c r="B101" s="545"/>
      <c r="C101" s="545"/>
      <c r="D101" s="545"/>
      <c r="E101" s="545"/>
      <c r="F101" s="545"/>
      <c r="G101" s="545"/>
      <c r="H101" s="545"/>
      <c r="I101" s="545"/>
      <c r="J101" s="545"/>
      <c r="K101" s="545"/>
      <c r="L101" s="545"/>
      <c r="M101" s="545"/>
      <c r="N101" s="546"/>
    </row>
    <row r="102" spans="1:14" ht="13.5" customHeight="1">
      <c r="A102" s="544"/>
      <c r="B102" s="545"/>
      <c r="C102" s="545"/>
      <c r="D102" s="545"/>
      <c r="E102" s="545"/>
      <c r="F102" s="545"/>
      <c r="G102" s="545"/>
      <c r="H102" s="545"/>
      <c r="I102" s="545"/>
      <c r="J102" s="545"/>
      <c r="K102" s="545"/>
      <c r="L102" s="545"/>
      <c r="M102" s="545"/>
      <c r="N102" s="546"/>
    </row>
    <row r="103" spans="1:14" ht="13.5" customHeight="1">
      <c r="A103" s="544"/>
      <c r="B103" s="545"/>
      <c r="C103" s="545"/>
      <c r="D103" s="545"/>
      <c r="E103" s="545"/>
      <c r="F103" s="545"/>
      <c r="G103" s="545"/>
      <c r="H103" s="545"/>
      <c r="I103" s="545"/>
      <c r="J103" s="545"/>
      <c r="K103" s="545"/>
      <c r="L103" s="545"/>
      <c r="M103" s="545"/>
      <c r="N103" s="546"/>
    </row>
    <row r="104" spans="1:14" ht="13.5" customHeight="1">
      <c r="A104" s="544"/>
      <c r="B104" s="545"/>
      <c r="C104" s="545"/>
      <c r="D104" s="545"/>
      <c r="E104" s="545"/>
      <c r="F104" s="545"/>
      <c r="G104" s="545"/>
      <c r="H104" s="545"/>
      <c r="I104" s="545"/>
      <c r="J104" s="545"/>
      <c r="K104" s="545"/>
      <c r="L104" s="545"/>
      <c r="M104" s="545"/>
      <c r="N104" s="546"/>
    </row>
    <row r="105" spans="1:14" ht="13.5" customHeight="1">
      <c r="A105" s="544"/>
      <c r="B105" s="545"/>
      <c r="C105" s="545"/>
      <c r="D105" s="545"/>
      <c r="E105" s="545"/>
      <c r="F105" s="545"/>
      <c r="G105" s="545"/>
      <c r="H105" s="545"/>
      <c r="I105" s="545"/>
      <c r="J105" s="545"/>
      <c r="K105" s="545"/>
      <c r="L105" s="545"/>
      <c r="M105" s="545"/>
      <c r="N105" s="546"/>
    </row>
    <row r="106" spans="1:14" ht="13.5" customHeight="1">
      <c r="A106" s="544"/>
      <c r="B106" s="545"/>
      <c r="C106" s="545"/>
      <c r="D106" s="545"/>
      <c r="E106" s="545"/>
      <c r="F106" s="545"/>
      <c r="G106" s="545"/>
      <c r="H106" s="545"/>
      <c r="I106" s="545"/>
      <c r="J106" s="545"/>
      <c r="K106" s="545"/>
      <c r="L106" s="545"/>
      <c r="M106" s="545"/>
      <c r="N106" s="546"/>
    </row>
    <row r="107" spans="1:14" ht="13.5" customHeight="1">
      <c r="A107" s="544"/>
      <c r="B107" s="545"/>
      <c r="C107" s="545"/>
      <c r="D107" s="545"/>
      <c r="E107" s="545"/>
      <c r="F107" s="545"/>
      <c r="G107" s="545"/>
      <c r="H107" s="545"/>
      <c r="I107" s="545"/>
      <c r="J107" s="545"/>
      <c r="K107" s="545"/>
      <c r="L107" s="545"/>
      <c r="M107" s="545"/>
      <c r="N107" s="546"/>
    </row>
    <row r="108" spans="1:14" ht="13.5" customHeight="1">
      <c r="A108" s="544"/>
      <c r="B108" s="545"/>
      <c r="C108" s="545"/>
      <c r="D108" s="545"/>
      <c r="E108" s="545"/>
      <c r="F108" s="545"/>
      <c r="G108" s="545"/>
      <c r="H108" s="545"/>
      <c r="I108" s="545"/>
      <c r="J108" s="545"/>
      <c r="K108" s="545"/>
      <c r="L108" s="545"/>
      <c r="M108" s="545"/>
      <c r="N108" s="546"/>
    </row>
    <row r="109" spans="1:14" ht="13.5" customHeight="1">
      <c r="A109" s="544"/>
      <c r="B109" s="545"/>
      <c r="C109" s="545"/>
      <c r="D109" s="545"/>
      <c r="E109" s="545"/>
      <c r="F109" s="545"/>
      <c r="G109" s="545"/>
      <c r="H109" s="545"/>
      <c r="I109" s="545"/>
      <c r="J109" s="545"/>
      <c r="K109" s="545"/>
      <c r="L109" s="545"/>
      <c r="M109" s="545"/>
      <c r="N109" s="546"/>
    </row>
    <row r="110" spans="1:14" ht="13.5" customHeight="1">
      <c r="A110" s="544"/>
      <c r="B110" s="545"/>
      <c r="C110" s="545"/>
      <c r="D110" s="545"/>
      <c r="E110" s="545"/>
      <c r="F110" s="545"/>
      <c r="G110" s="545"/>
      <c r="H110" s="545"/>
      <c r="I110" s="545"/>
      <c r="J110" s="545"/>
      <c r="K110" s="545"/>
      <c r="L110" s="545"/>
      <c r="M110" s="545"/>
      <c r="N110" s="546"/>
    </row>
    <row r="111" spans="1:14" ht="13.5" customHeight="1">
      <c r="A111" s="544"/>
      <c r="B111" s="545"/>
      <c r="C111" s="545"/>
      <c r="D111" s="545"/>
      <c r="E111" s="545"/>
      <c r="F111" s="545"/>
      <c r="G111" s="545"/>
      <c r="H111" s="545"/>
      <c r="I111" s="545"/>
      <c r="J111" s="545"/>
      <c r="K111" s="545"/>
      <c r="L111" s="545"/>
      <c r="M111" s="545"/>
      <c r="N111" s="546"/>
    </row>
    <row r="112" spans="1:14" ht="13.5" customHeight="1">
      <c r="A112" s="544"/>
      <c r="B112" s="545"/>
      <c r="C112" s="545"/>
      <c r="D112" s="545"/>
      <c r="E112" s="545"/>
      <c r="F112" s="545"/>
      <c r="G112" s="545"/>
      <c r="H112" s="545"/>
      <c r="I112" s="545"/>
      <c r="J112" s="545"/>
      <c r="K112" s="545"/>
      <c r="L112" s="545"/>
      <c r="M112" s="545"/>
      <c r="N112" s="546"/>
    </row>
    <row r="113" spans="1:14" ht="13.5" customHeight="1">
      <c r="A113" s="544"/>
      <c r="B113" s="545"/>
      <c r="C113" s="545"/>
      <c r="D113" s="545"/>
      <c r="E113" s="545"/>
      <c r="F113" s="545"/>
      <c r="G113" s="545"/>
      <c r="H113" s="545"/>
      <c r="I113" s="545"/>
      <c r="J113" s="545"/>
      <c r="K113" s="545"/>
      <c r="L113" s="545"/>
      <c r="M113" s="545"/>
      <c r="N113" s="546"/>
    </row>
    <row r="114" spans="1:14" ht="13.5" customHeight="1">
      <c r="A114" s="544"/>
      <c r="B114" s="545"/>
      <c r="C114" s="545"/>
      <c r="D114" s="545"/>
      <c r="E114" s="545"/>
      <c r="F114" s="545"/>
      <c r="G114" s="545"/>
      <c r="H114" s="545"/>
      <c r="I114" s="545"/>
      <c r="J114" s="545"/>
      <c r="K114" s="545"/>
      <c r="L114" s="545"/>
      <c r="M114" s="545"/>
      <c r="N114" s="546"/>
    </row>
    <row r="115" spans="1:14" ht="13.5" customHeight="1">
      <c r="A115" s="544"/>
      <c r="B115" s="545"/>
      <c r="C115" s="545"/>
      <c r="D115" s="545"/>
      <c r="E115" s="545"/>
      <c r="F115" s="545"/>
      <c r="G115" s="545"/>
      <c r="H115" s="545"/>
      <c r="I115" s="545"/>
      <c r="J115" s="545"/>
      <c r="K115" s="545"/>
      <c r="L115" s="545"/>
      <c r="M115" s="545"/>
      <c r="N115" s="546"/>
    </row>
    <row r="116" spans="1:14" ht="13.5" customHeight="1">
      <c r="A116" s="544"/>
      <c r="B116" s="545"/>
      <c r="C116" s="545"/>
      <c r="D116" s="545"/>
      <c r="E116" s="545"/>
      <c r="F116" s="545"/>
      <c r="G116" s="545"/>
      <c r="H116" s="545"/>
      <c r="I116" s="545"/>
      <c r="J116" s="545"/>
      <c r="K116" s="545"/>
      <c r="L116" s="545"/>
      <c r="M116" s="545"/>
      <c r="N116" s="546"/>
    </row>
    <row r="117" spans="1:14" ht="13.5" customHeight="1">
      <c r="A117" s="544"/>
      <c r="B117" s="545"/>
      <c r="C117" s="545"/>
      <c r="D117" s="545"/>
      <c r="E117" s="545"/>
      <c r="F117" s="545"/>
      <c r="G117" s="545"/>
      <c r="H117" s="545"/>
      <c r="I117" s="545"/>
      <c r="J117" s="545"/>
      <c r="K117" s="545"/>
      <c r="L117" s="545"/>
      <c r="M117" s="545"/>
      <c r="N117" s="546"/>
    </row>
    <row r="118" spans="1:14" ht="13.5" customHeight="1">
      <c r="A118" s="544"/>
      <c r="B118" s="545"/>
      <c r="C118" s="545"/>
      <c r="D118" s="545"/>
      <c r="E118" s="545"/>
      <c r="F118" s="545"/>
      <c r="G118" s="545"/>
      <c r="H118" s="545"/>
      <c r="I118" s="545"/>
      <c r="J118" s="545"/>
      <c r="K118" s="545"/>
      <c r="L118" s="545"/>
      <c r="M118" s="545"/>
      <c r="N118" s="546"/>
    </row>
    <row r="119" spans="1:14" ht="13.5" customHeight="1">
      <c r="A119" s="544"/>
      <c r="B119" s="545"/>
      <c r="C119" s="545"/>
      <c r="D119" s="545"/>
      <c r="E119" s="545"/>
      <c r="F119" s="545"/>
      <c r="G119" s="545"/>
      <c r="H119" s="545"/>
      <c r="I119" s="545"/>
      <c r="J119" s="545"/>
      <c r="K119" s="545"/>
      <c r="L119" s="545"/>
      <c r="M119" s="545"/>
      <c r="N119" s="546"/>
    </row>
    <row r="120" spans="1:14" ht="13.5" customHeight="1">
      <c r="A120" s="544"/>
      <c r="B120" s="545"/>
      <c r="C120" s="545"/>
      <c r="D120" s="545"/>
      <c r="E120" s="545"/>
      <c r="F120" s="545"/>
      <c r="G120" s="545"/>
      <c r="H120" s="545"/>
      <c r="I120" s="545"/>
      <c r="J120" s="545"/>
      <c r="K120" s="545"/>
      <c r="L120" s="545"/>
      <c r="M120" s="545"/>
      <c r="N120" s="546"/>
    </row>
    <row r="121" spans="1:14" ht="13.5" customHeight="1">
      <c r="A121" s="544"/>
      <c r="B121" s="545"/>
      <c r="C121" s="545"/>
      <c r="D121" s="545"/>
      <c r="E121" s="545"/>
      <c r="F121" s="545"/>
      <c r="G121" s="545"/>
      <c r="H121" s="545"/>
      <c r="I121" s="545"/>
      <c r="J121" s="545"/>
      <c r="K121" s="545"/>
      <c r="L121" s="545"/>
      <c r="M121" s="545"/>
      <c r="N121" s="546"/>
    </row>
    <row r="122" spans="1:14" ht="13.5" customHeight="1">
      <c r="A122" s="544"/>
      <c r="B122" s="545"/>
      <c r="C122" s="545"/>
      <c r="D122" s="545"/>
      <c r="E122" s="545"/>
      <c r="F122" s="545"/>
      <c r="G122" s="545"/>
      <c r="H122" s="545"/>
      <c r="I122" s="545"/>
      <c r="J122" s="545"/>
      <c r="K122" s="545"/>
      <c r="L122" s="545"/>
      <c r="M122" s="545"/>
      <c r="N122" s="546"/>
    </row>
    <row r="123" spans="1:14" ht="13.5" customHeight="1">
      <c r="A123" s="544"/>
      <c r="B123" s="545"/>
      <c r="C123" s="545"/>
      <c r="D123" s="545"/>
      <c r="E123" s="545"/>
      <c r="F123" s="545"/>
      <c r="G123" s="545"/>
      <c r="H123" s="545"/>
      <c r="I123" s="545"/>
      <c r="J123" s="545"/>
      <c r="K123" s="545"/>
      <c r="L123" s="545"/>
      <c r="M123" s="545"/>
      <c r="N123" s="546"/>
    </row>
    <row r="124" spans="1:14" ht="13.5" customHeight="1">
      <c r="A124" s="544"/>
      <c r="B124" s="545"/>
      <c r="C124" s="545"/>
      <c r="D124" s="545"/>
      <c r="E124" s="545"/>
      <c r="F124" s="545"/>
      <c r="G124" s="545"/>
      <c r="H124" s="545"/>
      <c r="I124" s="545"/>
      <c r="J124" s="545"/>
      <c r="K124" s="545"/>
      <c r="L124" s="545"/>
      <c r="M124" s="545"/>
      <c r="N124" s="546"/>
    </row>
    <row r="125" spans="1:14" ht="13.5" customHeight="1">
      <c r="A125" s="544"/>
      <c r="B125" s="545"/>
      <c r="C125" s="545"/>
      <c r="D125" s="545"/>
      <c r="E125" s="545"/>
      <c r="F125" s="545"/>
      <c r="G125" s="545"/>
      <c r="H125" s="545"/>
      <c r="I125" s="545"/>
      <c r="J125" s="545"/>
      <c r="K125" s="545"/>
      <c r="L125" s="545"/>
      <c r="M125" s="545"/>
      <c r="N125" s="546"/>
    </row>
    <row r="126" spans="1:14" ht="13.5" customHeight="1">
      <c r="A126" s="544"/>
      <c r="B126" s="545"/>
      <c r="C126" s="545"/>
      <c r="D126" s="545"/>
      <c r="E126" s="545"/>
      <c r="F126" s="545"/>
      <c r="G126" s="545"/>
      <c r="H126" s="545"/>
      <c r="I126" s="545"/>
      <c r="J126" s="545"/>
      <c r="K126" s="545"/>
      <c r="L126" s="545"/>
      <c r="M126" s="545"/>
      <c r="N126" s="546"/>
    </row>
    <row r="127" spans="1:14" ht="13.5" customHeight="1">
      <c r="A127" s="544"/>
      <c r="B127" s="545"/>
      <c r="C127" s="545"/>
      <c r="D127" s="545"/>
      <c r="E127" s="545"/>
      <c r="F127" s="545"/>
      <c r="G127" s="545"/>
      <c r="H127" s="545"/>
      <c r="I127" s="545"/>
      <c r="J127" s="545"/>
      <c r="K127" s="545"/>
      <c r="L127" s="545"/>
      <c r="M127" s="545"/>
      <c r="N127" s="546"/>
    </row>
    <row r="128" spans="1:14" ht="13.5" customHeight="1">
      <c r="A128" s="544"/>
      <c r="B128" s="545"/>
      <c r="C128" s="545"/>
      <c r="D128" s="545"/>
      <c r="E128" s="545"/>
      <c r="F128" s="545"/>
      <c r="G128" s="545"/>
      <c r="H128" s="545"/>
      <c r="I128" s="545"/>
      <c r="J128" s="545"/>
      <c r="K128" s="545"/>
      <c r="L128" s="545"/>
      <c r="M128" s="545"/>
      <c r="N128" s="546"/>
    </row>
    <row r="129" spans="1:14" ht="13.5" customHeight="1">
      <c r="A129" s="544"/>
      <c r="B129" s="545"/>
      <c r="C129" s="545"/>
      <c r="D129" s="545"/>
      <c r="E129" s="545"/>
      <c r="F129" s="545"/>
      <c r="G129" s="545"/>
      <c r="H129" s="545"/>
      <c r="I129" s="545"/>
      <c r="J129" s="545"/>
      <c r="K129" s="545"/>
      <c r="L129" s="545"/>
      <c r="M129" s="545"/>
      <c r="N129" s="546"/>
    </row>
    <row r="130" spans="1:14" ht="13.5" customHeight="1">
      <c r="A130" s="544"/>
      <c r="B130" s="545"/>
      <c r="C130" s="545"/>
      <c r="D130" s="545"/>
      <c r="E130" s="545"/>
      <c r="F130" s="545"/>
      <c r="G130" s="545"/>
      <c r="H130" s="545"/>
      <c r="I130" s="545"/>
      <c r="J130" s="545"/>
      <c r="K130" s="545"/>
      <c r="L130" s="545"/>
      <c r="M130" s="545"/>
      <c r="N130" s="546"/>
    </row>
    <row r="131" spans="1:14" ht="13.5" customHeight="1">
      <c r="A131" s="544"/>
      <c r="B131" s="545"/>
      <c r="C131" s="545"/>
      <c r="D131" s="545"/>
      <c r="E131" s="545"/>
      <c r="F131" s="545"/>
      <c r="G131" s="545"/>
      <c r="H131" s="545"/>
      <c r="I131" s="545"/>
      <c r="J131" s="545"/>
      <c r="K131" s="545"/>
      <c r="L131" s="545"/>
      <c r="M131" s="545"/>
      <c r="N131" s="546"/>
    </row>
    <row r="132" spans="1:14" ht="13.5" customHeight="1">
      <c r="A132" s="544"/>
      <c r="B132" s="545"/>
      <c r="C132" s="545"/>
      <c r="D132" s="545"/>
      <c r="E132" s="545"/>
      <c r="F132" s="545"/>
      <c r="G132" s="545"/>
      <c r="H132" s="545"/>
      <c r="I132" s="545"/>
      <c r="J132" s="545"/>
      <c r="K132" s="545"/>
      <c r="L132" s="545"/>
      <c r="M132" s="545"/>
      <c r="N132" s="546"/>
    </row>
    <row r="133" spans="1:14" ht="13.5" customHeight="1">
      <c r="A133" s="544"/>
      <c r="B133" s="545"/>
      <c r="C133" s="545"/>
      <c r="D133" s="545"/>
      <c r="E133" s="545"/>
      <c r="F133" s="545"/>
      <c r="G133" s="545"/>
      <c r="H133" s="545"/>
      <c r="I133" s="545"/>
      <c r="J133" s="545"/>
      <c r="K133" s="545"/>
      <c r="L133" s="545"/>
      <c r="M133" s="545"/>
      <c r="N133" s="546"/>
    </row>
    <row r="134" spans="1:14" ht="13.5" customHeight="1">
      <c r="A134" s="544"/>
      <c r="B134" s="545"/>
      <c r="C134" s="545"/>
      <c r="D134" s="545"/>
      <c r="E134" s="545"/>
      <c r="F134" s="545"/>
      <c r="G134" s="545"/>
      <c r="H134" s="545"/>
      <c r="I134" s="545"/>
      <c r="J134" s="545"/>
      <c r="K134" s="545"/>
      <c r="L134" s="545"/>
      <c r="M134" s="545"/>
      <c r="N134" s="546"/>
    </row>
    <row r="135" spans="1:14" ht="13.5" customHeight="1">
      <c r="A135" s="544"/>
      <c r="B135" s="545"/>
      <c r="C135" s="545"/>
      <c r="D135" s="545"/>
      <c r="E135" s="545"/>
      <c r="F135" s="545"/>
      <c r="G135" s="545"/>
      <c r="H135" s="545"/>
      <c r="I135" s="545"/>
      <c r="J135" s="545"/>
      <c r="K135" s="545"/>
      <c r="L135" s="545"/>
      <c r="M135" s="545"/>
      <c r="N135" s="546"/>
    </row>
    <row r="136" spans="1:14" ht="13.5" customHeight="1">
      <c r="A136" s="544"/>
      <c r="B136" s="545"/>
      <c r="C136" s="545"/>
      <c r="D136" s="545"/>
      <c r="E136" s="545"/>
      <c r="F136" s="545"/>
      <c r="G136" s="545"/>
      <c r="H136" s="545"/>
      <c r="I136" s="545"/>
      <c r="J136" s="545"/>
      <c r="K136" s="545"/>
      <c r="L136" s="545"/>
      <c r="M136" s="545"/>
      <c r="N136" s="546"/>
    </row>
    <row r="137" spans="1:14" ht="13.5" customHeight="1">
      <c r="A137" s="544"/>
      <c r="B137" s="545"/>
      <c r="C137" s="545"/>
      <c r="D137" s="545"/>
      <c r="E137" s="545"/>
      <c r="F137" s="545"/>
      <c r="G137" s="545"/>
      <c r="H137" s="545"/>
      <c r="I137" s="545"/>
      <c r="J137" s="545"/>
      <c r="K137" s="545"/>
      <c r="L137" s="545"/>
      <c r="M137" s="545"/>
      <c r="N137" s="546"/>
    </row>
    <row r="138" spans="1:14" ht="13.5" customHeight="1">
      <c r="A138" s="544"/>
      <c r="B138" s="545"/>
      <c r="C138" s="545"/>
      <c r="D138" s="545"/>
      <c r="E138" s="545"/>
      <c r="F138" s="545"/>
      <c r="G138" s="545"/>
      <c r="H138" s="545"/>
      <c r="I138" s="545"/>
      <c r="J138" s="545"/>
      <c r="K138" s="545"/>
      <c r="L138" s="545"/>
      <c r="M138" s="545"/>
      <c r="N138" s="546"/>
    </row>
    <row r="139" spans="1:14" ht="13.5" customHeight="1">
      <c r="A139" s="544"/>
      <c r="B139" s="545"/>
      <c r="C139" s="545"/>
      <c r="D139" s="545"/>
      <c r="E139" s="545"/>
      <c r="F139" s="545"/>
      <c r="G139" s="545"/>
      <c r="H139" s="545"/>
      <c r="I139" s="545"/>
      <c r="J139" s="545"/>
      <c r="K139" s="545"/>
      <c r="L139" s="545"/>
      <c r="M139" s="545"/>
      <c r="N139" s="546"/>
    </row>
    <row r="140" spans="1:14" ht="13.5" customHeight="1">
      <c r="A140" s="544"/>
      <c r="B140" s="545"/>
      <c r="C140" s="545"/>
      <c r="D140" s="545"/>
      <c r="E140" s="545"/>
      <c r="F140" s="545"/>
      <c r="G140" s="545"/>
      <c r="H140" s="545"/>
      <c r="I140" s="545"/>
      <c r="J140" s="545"/>
      <c r="K140" s="545"/>
      <c r="L140" s="545"/>
      <c r="M140" s="545"/>
      <c r="N140" s="546"/>
    </row>
    <row r="141" spans="1:14" ht="13.5" customHeight="1">
      <c r="A141" s="544"/>
      <c r="B141" s="545"/>
      <c r="C141" s="545"/>
      <c r="D141" s="545"/>
      <c r="E141" s="545"/>
      <c r="F141" s="545"/>
      <c r="G141" s="545"/>
      <c r="H141" s="545"/>
      <c r="I141" s="545"/>
      <c r="J141" s="545"/>
      <c r="K141" s="545"/>
      <c r="L141" s="545"/>
      <c r="M141" s="545"/>
      <c r="N141" s="546"/>
    </row>
    <row r="142" spans="1:14" ht="13.5" customHeight="1">
      <c r="A142" s="544"/>
      <c r="B142" s="545"/>
      <c r="C142" s="545"/>
      <c r="D142" s="545"/>
      <c r="E142" s="545"/>
      <c r="F142" s="545"/>
      <c r="G142" s="545"/>
      <c r="H142" s="545"/>
      <c r="I142" s="545"/>
      <c r="J142" s="545"/>
      <c r="K142" s="545"/>
      <c r="L142" s="545"/>
      <c r="M142" s="545"/>
      <c r="N142" s="546"/>
    </row>
    <row r="143" spans="1:14" ht="13.5" customHeight="1">
      <c r="A143" s="544"/>
      <c r="B143" s="545"/>
      <c r="C143" s="545"/>
      <c r="D143" s="545"/>
      <c r="E143" s="545"/>
      <c r="F143" s="545"/>
      <c r="G143" s="545"/>
      <c r="H143" s="545"/>
      <c r="I143" s="545"/>
      <c r="J143" s="545"/>
      <c r="K143" s="545"/>
      <c r="L143" s="545"/>
      <c r="M143" s="545"/>
      <c r="N143" s="546"/>
    </row>
    <row r="144" spans="1:14" ht="13.5" customHeight="1">
      <c r="A144" s="544"/>
      <c r="B144" s="545"/>
      <c r="C144" s="545"/>
      <c r="D144" s="545"/>
      <c r="E144" s="545"/>
      <c r="F144" s="545"/>
      <c r="G144" s="545"/>
      <c r="H144" s="545"/>
      <c r="I144" s="545"/>
      <c r="J144" s="545"/>
      <c r="K144" s="545"/>
      <c r="L144" s="545"/>
      <c r="M144" s="545"/>
      <c r="N144" s="546"/>
    </row>
    <row r="145" spans="1:14" ht="13.5" customHeight="1">
      <c r="A145" s="544"/>
      <c r="B145" s="545"/>
      <c r="C145" s="545"/>
      <c r="D145" s="545"/>
      <c r="E145" s="545"/>
      <c r="F145" s="545"/>
      <c r="G145" s="545"/>
      <c r="H145" s="545"/>
      <c r="I145" s="545"/>
      <c r="J145" s="545"/>
      <c r="K145" s="545"/>
      <c r="L145" s="545"/>
      <c r="M145" s="545"/>
      <c r="N145" s="546"/>
    </row>
    <row r="146" spans="1:14" ht="13.5" customHeight="1">
      <c r="A146" s="544"/>
      <c r="B146" s="545"/>
      <c r="C146" s="545"/>
      <c r="D146" s="545"/>
      <c r="E146" s="545"/>
      <c r="F146" s="545"/>
      <c r="G146" s="545"/>
      <c r="H146" s="545"/>
      <c r="I146" s="545"/>
      <c r="J146" s="545"/>
      <c r="K146" s="545"/>
      <c r="L146" s="545"/>
      <c r="M146" s="545"/>
      <c r="N146" s="546"/>
    </row>
    <row r="147" spans="1:14" ht="13.5" customHeight="1">
      <c r="A147" s="544"/>
      <c r="B147" s="545"/>
      <c r="C147" s="545"/>
      <c r="D147" s="545"/>
      <c r="E147" s="545"/>
      <c r="F147" s="545"/>
      <c r="G147" s="545"/>
      <c r="H147" s="545"/>
      <c r="I147" s="545"/>
      <c r="J147" s="545"/>
      <c r="K147" s="545"/>
      <c r="L147" s="545"/>
      <c r="M147" s="545"/>
      <c r="N147" s="546"/>
    </row>
    <row r="148" spans="1:14" ht="13.5" customHeight="1">
      <c r="A148" s="544"/>
      <c r="B148" s="545"/>
      <c r="C148" s="545"/>
      <c r="D148" s="545"/>
      <c r="E148" s="545"/>
      <c r="F148" s="545"/>
      <c r="G148" s="545"/>
      <c r="H148" s="545"/>
      <c r="I148" s="545"/>
      <c r="J148" s="545"/>
      <c r="K148" s="545"/>
      <c r="L148" s="545"/>
      <c r="M148" s="545"/>
      <c r="N148" s="546"/>
    </row>
    <row r="149" spans="1:14" ht="13.5" customHeight="1">
      <c r="A149" s="544"/>
      <c r="B149" s="545"/>
      <c r="C149" s="545"/>
      <c r="D149" s="545"/>
      <c r="E149" s="545"/>
      <c r="F149" s="545"/>
      <c r="G149" s="545"/>
      <c r="H149" s="545"/>
      <c r="I149" s="545"/>
      <c r="J149" s="545"/>
      <c r="K149" s="545"/>
      <c r="L149" s="545"/>
      <c r="M149" s="545"/>
      <c r="N149" s="546"/>
    </row>
    <row r="150" spans="1:14" ht="13.5" customHeight="1">
      <c r="A150" s="544"/>
      <c r="B150" s="545"/>
      <c r="C150" s="545"/>
      <c r="D150" s="545"/>
      <c r="E150" s="545"/>
      <c r="F150" s="545"/>
      <c r="G150" s="545"/>
      <c r="H150" s="545"/>
      <c r="I150" s="545"/>
      <c r="J150" s="545"/>
      <c r="K150" s="545"/>
      <c r="L150" s="545"/>
      <c r="M150" s="545"/>
      <c r="N150" s="546"/>
    </row>
    <row r="151" spans="1:14" ht="13.5" customHeight="1">
      <c r="A151" s="544"/>
      <c r="B151" s="545"/>
      <c r="C151" s="545"/>
      <c r="D151" s="545"/>
      <c r="E151" s="545"/>
      <c r="F151" s="545"/>
      <c r="G151" s="545"/>
      <c r="H151" s="545"/>
      <c r="I151" s="545"/>
      <c r="J151" s="545"/>
      <c r="K151" s="545"/>
      <c r="L151" s="545"/>
      <c r="M151" s="545"/>
      <c r="N151" s="546"/>
    </row>
    <row r="152" spans="1:14" ht="13.5" customHeight="1">
      <c r="A152" s="544"/>
      <c r="B152" s="545"/>
      <c r="C152" s="545"/>
      <c r="D152" s="545"/>
      <c r="E152" s="545"/>
      <c r="F152" s="545"/>
      <c r="G152" s="545"/>
      <c r="H152" s="545"/>
      <c r="I152" s="545"/>
      <c r="J152" s="545"/>
      <c r="K152" s="545"/>
      <c r="L152" s="545"/>
      <c r="M152" s="545"/>
      <c r="N152" s="546"/>
    </row>
    <row r="153" spans="1:14" ht="13.5" customHeight="1">
      <c r="A153" s="544"/>
      <c r="B153" s="545"/>
      <c r="C153" s="545"/>
      <c r="D153" s="545"/>
      <c r="E153" s="545"/>
      <c r="F153" s="545"/>
      <c r="G153" s="545"/>
      <c r="H153" s="545"/>
      <c r="I153" s="545"/>
      <c r="J153" s="545"/>
      <c r="K153" s="545"/>
      <c r="L153" s="545"/>
      <c r="M153" s="545"/>
      <c r="N153" s="546"/>
    </row>
    <row r="154" spans="1:14" ht="13.5" customHeight="1">
      <c r="A154" s="544"/>
      <c r="B154" s="545"/>
      <c r="C154" s="545"/>
      <c r="D154" s="545"/>
      <c r="E154" s="545"/>
      <c r="F154" s="545"/>
      <c r="G154" s="545"/>
      <c r="H154" s="545"/>
      <c r="I154" s="545"/>
      <c r="J154" s="545"/>
      <c r="K154" s="545"/>
      <c r="L154" s="545"/>
      <c r="M154" s="545"/>
      <c r="N154" s="546"/>
    </row>
    <row r="155" spans="1:14" ht="13.5" customHeight="1">
      <c r="A155" s="544"/>
      <c r="B155" s="545"/>
      <c r="C155" s="545"/>
      <c r="D155" s="545"/>
      <c r="E155" s="545"/>
      <c r="F155" s="545"/>
      <c r="G155" s="545"/>
      <c r="H155" s="545"/>
      <c r="I155" s="545"/>
      <c r="J155" s="545"/>
      <c r="K155" s="545"/>
      <c r="L155" s="545"/>
      <c r="M155" s="545"/>
      <c r="N155" s="546"/>
    </row>
    <row r="156" spans="1:14" ht="13.5" customHeight="1">
      <c r="A156" s="544"/>
      <c r="B156" s="545"/>
      <c r="C156" s="545"/>
      <c r="D156" s="545"/>
      <c r="E156" s="545"/>
      <c r="F156" s="545"/>
      <c r="G156" s="545"/>
      <c r="H156" s="545"/>
      <c r="I156" s="545"/>
      <c r="J156" s="545"/>
      <c r="K156" s="545"/>
      <c r="L156" s="545"/>
      <c r="M156" s="545"/>
      <c r="N156" s="546"/>
    </row>
    <row r="157" spans="1:14" ht="13.5" customHeight="1">
      <c r="A157" s="544"/>
      <c r="B157" s="545"/>
      <c r="C157" s="545"/>
      <c r="D157" s="545"/>
      <c r="E157" s="545"/>
      <c r="F157" s="545"/>
      <c r="G157" s="545"/>
      <c r="H157" s="545"/>
      <c r="I157" s="545"/>
      <c r="J157" s="545"/>
      <c r="K157" s="545"/>
      <c r="L157" s="545"/>
      <c r="M157" s="545"/>
      <c r="N157" s="546"/>
    </row>
    <row r="158" spans="1:14" ht="13.5" customHeight="1">
      <c r="A158" s="544"/>
      <c r="B158" s="545"/>
      <c r="C158" s="545"/>
      <c r="D158" s="545"/>
      <c r="E158" s="545"/>
      <c r="F158" s="545"/>
      <c r="G158" s="545"/>
      <c r="H158" s="545"/>
      <c r="I158" s="545"/>
      <c r="J158" s="545"/>
      <c r="K158" s="545"/>
      <c r="L158" s="545"/>
      <c r="M158" s="545"/>
      <c r="N158" s="546"/>
    </row>
    <row r="159" spans="1:14" ht="13.5" customHeight="1">
      <c r="A159" s="544"/>
      <c r="B159" s="545"/>
      <c r="C159" s="545"/>
      <c r="D159" s="545"/>
      <c r="E159" s="545"/>
      <c r="F159" s="545"/>
      <c r="G159" s="545"/>
      <c r="H159" s="545"/>
      <c r="I159" s="545"/>
      <c r="J159" s="545"/>
      <c r="K159" s="545"/>
      <c r="L159" s="545"/>
      <c r="M159" s="545"/>
      <c r="N159" s="546"/>
    </row>
    <row r="160" spans="1:14" ht="13.5" customHeight="1">
      <c r="A160" s="544"/>
      <c r="B160" s="545"/>
      <c r="C160" s="545"/>
      <c r="D160" s="545"/>
      <c r="E160" s="545"/>
      <c r="F160" s="545"/>
      <c r="G160" s="545"/>
      <c r="H160" s="545"/>
      <c r="I160" s="545"/>
      <c r="J160" s="545"/>
      <c r="K160" s="545"/>
      <c r="L160" s="545"/>
      <c r="M160" s="545"/>
      <c r="N160" s="546"/>
    </row>
    <row r="161" spans="1:14" ht="13.5" customHeight="1">
      <c r="A161" s="544"/>
      <c r="B161" s="545"/>
      <c r="C161" s="545"/>
      <c r="D161" s="545"/>
      <c r="E161" s="545"/>
      <c r="F161" s="545"/>
      <c r="G161" s="545"/>
      <c r="H161" s="545"/>
      <c r="I161" s="545"/>
      <c r="J161" s="545"/>
      <c r="K161" s="545"/>
      <c r="L161" s="545"/>
      <c r="M161" s="545"/>
      <c r="N161" s="546"/>
    </row>
    <row r="162" spans="1:14" ht="13.5" customHeight="1">
      <c r="A162" s="544"/>
      <c r="B162" s="545"/>
      <c r="C162" s="545"/>
      <c r="D162" s="545"/>
      <c r="E162" s="545"/>
      <c r="F162" s="545"/>
      <c r="G162" s="545"/>
      <c r="H162" s="545"/>
      <c r="I162" s="545"/>
      <c r="J162" s="545"/>
      <c r="K162" s="545"/>
      <c r="L162" s="545"/>
      <c r="M162" s="545"/>
      <c r="N162" s="546"/>
    </row>
    <row r="163" spans="1:14" ht="13.5" customHeight="1">
      <c r="A163" s="544"/>
      <c r="B163" s="545"/>
      <c r="C163" s="545"/>
      <c r="D163" s="545"/>
      <c r="E163" s="545"/>
      <c r="F163" s="545"/>
      <c r="G163" s="545"/>
      <c r="H163" s="545"/>
      <c r="I163" s="545"/>
      <c r="J163" s="545"/>
      <c r="K163" s="545"/>
      <c r="L163" s="545"/>
      <c r="M163" s="545"/>
      <c r="N163" s="546"/>
    </row>
    <row r="164" spans="1:14" ht="13.5" customHeight="1">
      <c r="A164" s="544"/>
      <c r="B164" s="545"/>
      <c r="C164" s="545"/>
      <c r="D164" s="545"/>
      <c r="E164" s="545"/>
      <c r="F164" s="545"/>
      <c r="G164" s="545"/>
      <c r="H164" s="545"/>
      <c r="I164" s="545"/>
      <c r="J164" s="545"/>
      <c r="K164" s="545"/>
      <c r="L164" s="545"/>
      <c r="M164" s="545"/>
      <c r="N164" s="546"/>
    </row>
    <row r="165" spans="1:14" ht="13.5" customHeight="1">
      <c r="A165" s="544"/>
      <c r="B165" s="545"/>
      <c r="C165" s="545"/>
      <c r="D165" s="545"/>
      <c r="E165" s="545"/>
      <c r="F165" s="545"/>
      <c r="G165" s="545"/>
      <c r="H165" s="545"/>
      <c r="I165" s="545"/>
      <c r="J165" s="545"/>
      <c r="K165" s="545"/>
      <c r="L165" s="545"/>
      <c r="M165" s="545"/>
      <c r="N165" s="546"/>
    </row>
    <row r="166" spans="1:14" ht="13.5" customHeight="1">
      <c r="A166" s="544"/>
      <c r="B166" s="545"/>
      <c r="C166" s="545"/>
      <c r="D166" s="545"/>
      <c r="E166" s="545"/>
      <c r="F166" s="545"/>
      <c r="G166" s="545"/>
      <c r="H166" s="545"/>
      <c r="I166" s="545"/>
      <c r="J166" s="545"/>
      <c r="K166" s="545"/>
      <c r="L166" s="545"/>
      <c r="M166" s="545"/>
      <c r="N166" s="546"/>
    </row>
    <row r="167" spans="1:14" ht="13.5" customHeight="1">
      <c r="A167" s="544"/>
      <c r="B167" s="545"/>
      <c r="C167" s="545"/>
      <c r="D167" s="545"/>
      <c r="E167" s="545"/>
      <c r="F167" s="545"/>
      <c r="G167" s="545"/>
      <c r="H167" s="545"/>
      <c r="I167" s="545"/>
      <c r="J167" s="545"/>
      <c r="K167" s="545"/>
      <c r="L167" s="545"/>
      <c r="M167" s="545"/>
      <c r="N167" s="546"/>
    </row>
    <row r="168" spans="1:14" ht="13.5" customHeight="1">
      <c r="A168" s="544"/>
      <c r="B168" s="545"/>
      <c r="C168" s="545"/>
      <c r="D168" s="545"/>
      <c r="E168" s="545"/>
      <c r="F168" s="545"/>
      <c r="G168" s="545"/>
      <c r="H168" s="545"/>
      <c r="I168" s="545"/>
      <c r="J168" s="545"/>
      <c r="K168" s="545"/>
      <c r="L168" s="545"/>
      <c r="M168" s="545"/>
      <c r="N168" s="546"/>
    </row>
    <row r="169" spans="1:14" ht="13.5" customHeight="1">
      <c r="A169" s="544"/>
      <c r="B169" s="545"/>
      <c r="C169" s="545"/>
      <c r="D169" s="545"/>
      <c r="E169" s="545"/>
      <c r="F169" s="545"/>
      <c r="G169" s="545"/>
      <c r="H169" s="545"/>
      <c r="I169" s="545"/>
      <c r="J169" s="545"/>
      <c r="K169" s="545"/>
      <c r="L169" s="545"/>
      <c r="M169" s="545"/>
      <c r="N169" s="546"/>
    </row>
    <row r="170" spans="1:14" ht="13.5" customHeight="1">
      <c r="A170" s="544"/>
      <c r="B170" s="545"/>
      <c r="C170" s="545"/>
      <c r="D170" s="545"/>
      <c r="E170" s="545"/>
      <c r="F170" s="545"/>
      <c r="G170" s="545"/>
      <c r="H170" s="545"/>
      <c r="I170" s="545"/>
      <c r="J170" s="545"/>
      <c r="K170" s="545"/>
      <c r="L170" s="545"/>
      <c r="M170" s="545"/>
      <c r="N170" s="546"/>
    </row>
    <row r="171" spans="1:14" ht="13.5" customHeight="1">
      <c r="A171" s="544"/>
      <c r="B171" s="545"/>
      <c r="C171" s="545"/>
      <c r="D171" s="545"/>
      <c r="E171" s="545"/>
      <c r="F171" s="545"/>
      <c r="G171" s="545"/>
      <c r="H171" s="545"/>
      <c r="I171" s="545"/>
      <c r="J171" s="545"/>
      <c r="K171" s="545"/>
      <c r="L171" s="545"/>
      <c r="M171" s="545"/>
      <c r="N171" s="546"/>
    </row>
    <row r="172" spans="1:14" ht="13.5" customHeight="1">
      <c r="A172" s="544"/>
      <c r="B172" s="545"/>
      <c r="C172" s="545"/>
      <c r="D172" s="545"/>
      <c r="E172" s="545"/>
      <c r="F172" s="545"/>
      <c r="G172" s="545"/>
      <c r="H172" s="545"/>
      <c r="I172" s="545"/>
      <c r="J172" s="545"/>
      <c r="K172" s="545"/>
      <c r="L172" s="545"/>
      <c r="M172" s="545"/>
      <c r="N172" s="546"/>
    </row>
    <row r="173" spans="1:14" ht="13.5" customHeight="1">
      <c r="A173" s="544"/>
      <c r="B173" s="545"/>
      <c r="C173" s="545"/>
      <c r="D173" s="545"/>
      <c r="E173" s="545"/>
      <c r="F173" s="545"/>
      <c r="G173" s="545"/>
      <c r="H173" s="545"/>
      <c r="I173" s="545"/>
      <c r="J173" s="545"/>
      <c r="K173" s="545"/>
      <c r="L173" s="545"/>
      <c r="M173" s="545"/>
      <c r="N173" s="546"/>
    </row>
    <row r="174" spans="1:14" ht="13.5" customHeight="1">
      <c r="A174" s="544"/>
      <c r="B174" s="545"/>
      <c r="C174" s="545"/>
      <c r="D174" s="545"/>
      <c r="E174" s="545"/>
      <c r="F174" s="545"/>
      <c r="G174" s="545"/>
      <c r="H174" s="545"/>
      <c r="I174" s="545"/>
      <c r="J174" s="545"/>
      <c r="K174" s="545"/>
      <c r="L174" s="545"/>
      <c r="M174" s="545"/>
      <c r="N174" s="546"/>
    </row>
    <row r="175" spans="1:14" ht="13.5" customHeight="1">
      <c r="A175" s="544"/>
      <c r="B175" s="545"/>
      <c r="C175" s="545"/>
      <c r="D175" s="545"/>
      <c r="E175" s="545"/>
      <c r="F175" s="545"/>
      <c r="G175" s="545"/>
      <c r="H175" s="545"/>
      <c r="I175" s="545"/>
      <c r="J175" s="545"/>
      <c r="K175" s="545"/>
      <c r="L175" s="545"/>
      <c r="M175" s="545"/>
      <c r="N175" s="546"/>
    </row>
    <row r="176" spans="1:14" ht="13.5" customHeight="1">
      <c r="A176" s="544"/>
      <c r="B176" s="545"/>
      <c r="C176" s="545"/>
      <c r="D176" s="545"/>
      <c r="E176" s="545"/>
      <c r="F176" s="545"/>
      <c r="G176" s="545"/>
      <c r="H176" s="545"/>
      <c r="I176" s="545"/>
      <c r="J176" s="545"/>
      <c r="K176" s="545"/>
      <c r="L176" s="545"/>
      <c r="M176" s="545"/>
      <c r="N176" s="546"/>
    </row>
    <row r="177" spans="1:14" ht="13.5" customHeight="1">
      <c r="A177" s="544"/>
      <c r="B177" s="545"/>
      <c r="C177" s="545"/>
      <c r="D177" s="545"/>
      <c r="E177" s="545"/>
      <c r="F177" s="545"/>
      <c r="G177" s="545"/>
      <c r="H177" s="545"/>
      <c r="I177" s="545"/>
      <c r="J177" s="545"/>
      <c r="K177" s="545"/>
      <c r="L177" s="545"/>
      <c r="M177" s="545"/>
      <c r="N177" s="546"/>
    </row>
    <row r="178" spans="1:14" ht="13.5" customHeight="1">
      <c r="A178" s="544"/>
      <c r="B178" s="545"/>
      <c r="C178" s="545"/>
      <c r="D178" s="545"/>
      <c r="E178" s="545"/>
      <c r="F178" s="545"/>
      <c r="G178" s="545"/>
      <c r="H178" s="545"/>
      <c r="I178" s="545"/>
      <c r="J178" s="545"/>
      <c r="K178" s="545"/>
      <c r="L178" s="545"/>
      <c r="M178" s="545"/>
      <c r="N178" s="546"/>
    </row>
    <row r="179" spans="1:14" ht="13.5" customHeight="1">
      <c r="A179" s="544"/>
      <c r="B179" s="545"/>
      <c r="C179" s="545"/>
      <c r="D179" s="545"/>
      <c r="E179" s="545"/>
      <c r="F179" s="545"/>
      <c r="G179" s="545"/>
      <c r="H179" s="545"/>
      <c r="I179" s="545"/>
      <c r="J179" s="545"/>
      <c r="K179" s="545"/>
      <c r="L179" s="545"/>
      <c r="M179" s="545"/>
      <c r="N179" s="546"/>
    </row>
    <row r="180" spans="1:14" ht="13.5" customHeight="1">
      <c r="A180" s="544"/>
      <c r="B180" s="545"/>
      <c r="C180" s="545"/>
      <c r="D180" s="545"/>
      <c r="E180" s="545"/>
      <c r="F180" s="545"/>
      <c r="G180" s="545"/>
      <c r="H180" s="545"/>
      <c r="I180" s="545"/>
      <c r="J180" s="545"/>
      <c r="K180" s="545"/>
      <c r="L180" s="545"/>
      <c r="M180" s="545"/>
      <c r="N180" s="546"/>
    </row>
    <row r="181" spans="1:14" ht="13.5" customHeight="1">
      <c r="A181" s="544"/>
      <c r="B181" s="545"/>
      <c r="C181" s="545"/>
      <c r="D181" s="545"/>
      <c r="E181" s="545"/>
      <c r="F181" s="545"/>
      <c r="G181" s="545"/>
      <c r="H181" s="545"/>
      <c r="I181" s="545"/>
      <c r="J181" s="545"/>
      <c r="K181" s="545"/>
      <c r="L181" s="545"/>
      <c r="M181" s="545"/>
      <c r="N181" s="546"/>
    </row>
    <row r="182" spans="1:14" ht="13.5" customHeight="1">
      <c r="A182" s="544"/>
      <c r="B182" s="545"/>
      <c r="C182" s="545"/>
      <c r="D182" s="545"/>
      <c r="E182" s="545"/>
      <c r="F182" s="545"/>
      <c r="G182" s="545"/>
      <c r="H182" s="545"/>
      <c r="I182" s="545"/>
      <c r="J182" s="545"/>
      <c r="K182" s="545"/>
      <c r="L182" s="545"/>
      <c r="M182" s="545"/>
      <c r="N182" s="546"/>
    </row>
    <row r="183" spans="1:14" ht="13.5" customHeight="1">
      <c r="A183" s="544"/>
      <c r="B183" s="545"/>
      <c r="C183" s="545"/>
      <c r="D183" s="545"/>
      <c r="E183" s="545"/>
      <c r="F183" s="545"/>
      <c r="G183" s="545"/>
      <c r="H183" s="545"/>
      <c r="I183" s="545"/>
      <c r="J183" s="545"/>
      <c r="K183" s="545"/>
      <c r="L183" s="545"/>
      <c r="M183" s="545"/>
      <c r="N183" s="546"/>
    </row>
    <row r="184" spans="1:14" ht="13.5" customHeight="1">
      <c r="A184" s="544"/>
      <c r="B184" s="545"/>
      <c r="C184" s="545"/>
      <c r="D184" s="545"/>
      <c r="E184" s="545"/>
      <c r="F184" s="545"/>
      <c r="G184" s="545"/>
      <c r="H184" s="545"/>
      <c r="I184" s="545"/>
      <c r="J184" s="545"/>
      <c r="K184" s="545"/>
      <c r="L184" s="545"/>
      <c r="M184" s="545"/>
      <c r="N184" s="546"/>
    </row>
    <row r="185" spans="1:14" ht="13.5" customHeight="1">
      <c r="A185" s="544"/>
      <c r="B185" s="545"/>
      <c r="C185" s="545"/>
      <c r="D185" s="545"/>
      <c r="E185" s="545"/>
      <c r="F185" s="545"/>
      <c r="G185" s="545"/>
      <c r="H185" s="545"/>
      <c r="I185" s="545"/>
      <c r="J185" s="545"/>
      <c r="K185" s="545"/>
      <c r="L185" s="545"/>
      <c r="M185" s="545"/>
      <c r="N185" s="546"/>
    </row>
    <row r="186" spans="1:14" ht="13.5" customHeight="1">
      <c r="A186" s="544"/>
      <c r="B186" s="545"/>
      <c r="C186" s="545"/>
      <c r="D186" s="545"/>
      <c r="E186" s="545"/>
      <c r="F186" s="545"/>
      <c r="G186" s="545"/>
      <c r="H186" s="545"/>
      <c r="I186" s="545"/>
      <c r="J186" s="545"/>
      <c r="K186" s="545"/>
      <c r="L186" s="545"/>
      <c r="M186" s="545"/>
      <c r="N186" s="546"/>
    </row>
    <row r="187" spans="1:14" ht="13.5" customHeight="1">
      <c r="A187" s="544"/>
      <c r="B187" s="545"/>
      <c r="C187" s="545"/>
      <c r="D187" s="545"/>
      <c r="E187" s="545"/>
      <c r="F187" s="545"/>
      <c r="G187" s="545"/>
      <c r="H187" s="545"/>
      <c r="I187" s="545"/>
      <c r="J187" s="545"/>
      <c r="K187" s="545"/>
      <c r="L187" s="545"/>
      <c r="M187" s="545"/>
      <c r="N187" s="546"/>
    </row>
    <row r="188" spans="1:14" ht="13.5" customHeight="1">
      <c r="A188" s="544"/>
      <c r="B188" s="545"/>
      <c r="C188" s="545"/>
      <c r="D188" s="545"/>
      <c r="E188" s="545"/>
      <c r="F188" s="545"/>
      <c r="G188" s="545"/>
      <c r="H188" s="545"/>
      <c r="I188" s="545"/>
      <c r="J188" s="545"/>
      <c r="K188" s="545"/>
      <c r="L188" s="545"/>
      <c r="M188" s="545"/>
      <c r="N188" s="546"/>
    </row>
    <row r="189" spans="1:14" ht="13.5" customHeight="1">
      <c r="A189" s="544"/>
      <c r="B189" s="545"/>
      <c r="C189" s="545"/>
      <c r="D189" s="545"/>
      <c r="E189" s="545"/>
      <c r="F189" s="545"/>
      <c r="G189" s="545"/>
      <c r="H189" s="545"/>
      <c r="I189" s="545"/>
      <c r="J189" s="545"/>
      <c r="K189" s="545"/>
      <c r="L189" s="545"/>
      <c r="M189" s="545"/>
      <c r="N189" s="546"/>
    </row>
    <row r="190" spans="1:14" ht="13.5" customHeight="1">
      <c r="A190" s="544"/>
      <c r="B190" s="545"/>
      <c r="C190" s="545"/>
      <c r="D190" s="545"/>
      <c r="E190" s="545"/>
      <c r="F190" s="545"/>
      <c r="G190" s="545"/>
      <c r="H190" s="545"/>
      <c r="I190" s="545"/>
      <c r="J190" s="545"/>
      <c r="K190" s="545"/>
      <c r="L190" s="545"/>
      <c r="M190" s="545"/>
      <c r="N190" s="546"/>
    </row>
    <row r="191" spans="1:14" ht="13.5" customHeight="1">
      <c r="A191" s="544"/>
      <c r="B191" s="545"/>
      <c r="C191" s="545"/>
      <c r="D191" s="545"/>
      <c r="E191" s="545"/>
      <c r="F191" s="545"/>
      <c r="G191" s="545"/>
      <c r="H191" s="545"/>
      <c r="I191" s="545"/>
      <c r="J191" s="545"/>
      <c r="K191" s="545"/>
      <c r="L191" s="545"/>
      <c r="M191" s="545"/>
      <c r="N191" s="546"/>
    </row>
    <row r="192" spans="1:14" ht="13.5" customHeight="1">
      <c r="A192" s="544"/>
      <c r="B192" s="545"/>
      <c r="C192" s="545"/>
      <c r="D192" s="545"/>
      <c r="E192" s="545"/>
      <c r="F192" s="545"/>
      <c r="G192" s="545"/>
      <c r="H192" s="545"/>
      <c r="I192" s="545"/>
      <c r="J192" s="545"/>
      <c r="K192" s="545"/>
      <c r="L192" s="545"/>
      <c r="M192" s="545"/>
      <c r="N192" s="546"/>
    </row>
    <row r="193" spans="1:14" ht="13.5" customHeight="1">
      <c r="A193" s="544"/>
      <c r="B193" s="545"/>
      <c r="C193" s="545"/>
      <c r="D193" s="545"/>
      <c r="E193" s="545"/>
      <c r="F193" s="545"/>
      <c r="G193" s="545"/>
      <c r="H193" s="545"/>
      <c r="I193" s="545"/>
      <c r="J193" s="545"/>
      <c r="K193" s="545"/>
      <c r="L193" s="545"/>
      <c r="M193" s="545"/>
      <c r="N193" s="546"/>
    </row>
    <row r="194" spans="1:14" ht="13.5" customHeight="1">
      <c r="A194" s="544"/>
      <c r="B194" s="545"/>
      <c r="C194" s="545"/>
      <c r="D194" s="545"/>
      <c r="E194" s="545"/>
      <c r="F194" s="545"/>
      <c r="G194" s="545"/>
      <c r="H194" s="545"/>
      <c r="I194" s="545"/>
      <c r="J194" s="545"/>
      <c r="K194" s="545"/>
      <c r="L194" s="545"/>
      <c r="M194" s="545"/>
      <c r="N194" s="546"/>
    </row>
    <row r="195" spans="1:14" ht="13.5" customHeight="1">
      <c r="A195" s="544"/>
      <c r="B195" s="545"/>
      <c r="C195" s="545"/>
      <c r="D195" s="545"/>
      <c r="E195" s="545"/>
      <c r="F195" s="545"/>
      <c r="G195" s="545"/>
      <c r="H195" s="545"/>
      <c r="I195" s="545"/>
      <c r="J195" s="545"/>
      <c r="K195" s="545"/>
      <c r="L195" s="545"/>
      <c r="M195" s="545"/>
      <c r="N195" s="546"/>
    </row>
    <row r="196" spans="1:14" ht="13.5" customHeight="1">
      <c r="A196" s="544"/>
      <c r="B196" s="545"/>
      <c r="C196" s="545"/>
      <c r="D196" s="545"/>
      <c r="E196" s="545"/>
      <c r="F196" s="545"/>
      <c r="G196" s="545"/>
      <c r="H196" s="545"/>
      <c r="I196" s="545"/>
      <c r="J196" s="545"/>
      <c r="K196" s="545"/>
      <c r="L196" s="545"/>
      <c r="M196" s="545"/>
      <c r="N196" s="546"/>
    </row>
    <row r="197" spans="1:14" ht="13.5" customHeight="1">
      <c r="A197" s="544"/>
      <c r="B197" s="545"/>
      <c r="C197" s="545"/>
      <c r="D197" s="545"/>
      <c r="E197" s="545"/>
      <c r="F197" s="545"/>
      <c r="G197" s="545"/>
      <c r="H197" s="545"/>
      <c r="I197" s="545"/>
      <c r="J197" s="545"/>
      <c r="K197" s="545"/>
      <c r="L197" s="545"/>
      <c r="M197" s="545"/>
      <c r="N197" s="546"/>
    </row>
    <row r="198" spans="1:14" ht="13.5" customHeight="1">
      <c r="A198" s="544"/>
      <c r="B198" s="545"/>
      <c r="C198" s="545"/>
      <c r="D198" s="545"/>
      <c r="E198" s="545"/>
      <c r="F198" s="545"/>
      <c r="G198" s="545"/>
      <c r="H198" s="545"/>
      <c r="I198" s="545"/>
      <c r="J198" s="545"/>
      <c r="K198" s="545"/>
      <c r="L198" s="545"/>
      <c r="M198" s="545"/>
      <c r="N198" s="546"/>
    </row>
    <row r="199" spans="1:14" ht="13.5" customHeight="1">
      <c r="A199" s="544"/>
      <c r="B199" s="545"/>
      <c r="C199" s="545"/>
      <c r="D199" s="545"/>
      <c r="E199" s="545"/>
      <c r="F199" s="545"/>
      <c r="G199" s="545"/>
      <c r="H199" s="545"/>
      <c r="I199" s="545"/>
      <c r="J199" s="545"/>
      <c r="K199" s="545"/>
      <c r="L199" s="545"/>
      <c r="M199" s="545"/>
      <c r="N199" s="546"/>
    </row>
    <row r="200" spans="1:14" ht="13.5" customHeight="1">
      <c r="A200" s="544"/>
      <c r="B200" s="545"/>
      <c r="C200" s="545"/>
      <c r="D200" s="545"/>
      <c r="E200" s="545"/>
      <c r="F200" s="545"/>
      <c r="G200" s="545"/>
      <c r="H200" s="545"/>
      <c r="I200" s="545"/>
      <c r="J200" s="545"/>
      <c r="K200" s="545"/>
      <c r="L200" s="545"/>
      <c r="M200" s="545"/>
      <c r="N200" s="546"/>
    </row>
    <row r="201" spans="1:14" ht="13.5" customHeight="1">
      <c r="A201" s="544"/>
      <c r="B201" s="545"/>
      <c r="C201" s="545"/>
      <c r="D201" s="545"/>
      <c r="E201" s="545"/>
      <c r="F201" s="545"/>
      <c r="G201" s="545"/>
      <c r="H201" s="545"/>
      <c r="I201" s="545"/>
      <c r="J201" s="545"/>
      <c r="K201" s="545"/>
      <c r="L201" s="545"/>
      <c r="M201" s="545"/>
      <c r="N201" s="546"/>
    </row>
    <row r="202" spans="1:14" ht="13.5" customHeight="1">
      <c r="A202" s="544"/>
      <c r="B202" s="545"/>
      <c r="C202" s="545"/>
      <c r="D202" s="545"/>
      <c r="E202" s="545"/>
      <c r="F202" s="545"/>
      <c r="G202" s="545"/>
      <c r="H202" s="545"/>
      <c r="I202" s="545"/>
      <c r="J202" s="545"/>
      <c r="K202" s="545"/>
      <c r="L202" s="545"/>
      <c r="M202" s="545"/>
      <c r="N202" s="546"/>
    </row>
    <row r="203" spans="1:14" ht="13.5" customHeight="1">
      <c r="A203" s="544"/>
      <c r="B203" s="545"/>
      <c r="C203" s="545"/>
      <c r="D203" s="545"/>
      <c r="E203" s="545"/>
      <c r="F203" s="545"/>
      <c r="G203" s="545"/>
      <c r="H203" s="545"/>
      <c r="I203" s="545"/>
      <c r="J203" s="545"/>
      <c r="K203" s="545"/>
      <c r="L203" s="545"/>
      <c r="M203" s="545"/>
      <c r="N203" s="546"/>
    </row>
    <row r="204" spans="1:14" ht="13.5" customHeight="1">
      <c r="A204" s="544"/>
      <c r="B204" s="545"/>
      <c r="C204" s="545"/>
      <c r="D204" s="545"/>
      <c r="E204" s="545"/>
      <c r="F204" s="545"/>
      <c r="G204" s="545"/>
      <c r="H204" s="545"/>
      <c r="I204" s="545"/>
      <c r="J204" s="545"/>
      <c r="K204" s="545"/>
      <c r="L204" s="545"/>
      <c r="M204" s="545"/>
      <c r="N204" s="546"/>
    </row>
    <row r="205" spans="1:14" ht="13.5" customHeight="1">
      <c r="A205" s="544"/>
      <c r="B205" s="545"/>
      <c r="C205" s="545"/>
      <c r="D205" s="545"/>
      <c r="E205" s="545"/>
      <c r="F205" s="545"/>
      <c r="G205" s="545"/>
      <c r="H205" s="545"/>
      <c r="I205" s="545"/>
      <c r="J205" s="545"/>
      <c r="K205" s="545"/>
      <c r="L205" s="545"/>
      <c r="M205" s="545"/>
      <c r="N205" s="546"/>
    </row>
    <row r="206" spans="1:14" ht="13.5" customHeight="1">
      <c r="A206" s="544"/>
      <c r="B206" s="545"/>
      <c r="C206" s="545"/>
      <c r="D206" s="545"/>
      <c r="E206" s="545"/>
      <c r="F206" s="545"/>
      <c r="G206" s="545"/>
      <c r="H206" s="545"/>
      <c r="I206" s="545"/>
      <c r="J206" s="545"/>
      <c r="K206" s="545"/>
      <c r="L206" s="545"/>
      <c r="M206" s="545"/>
      <c r="N206" s="546"/>
    </row>
    <row r="207" spans="1:14" ht="13.5" customHeight="1">
      <c r="A207" s="544"/>
      <c r="B207" s="545"/>
      <c r="C207" s="545"/>
      <c r="D207" s="545"/>
      <c r="E207" s="545"/>
      <c r="F207" s="545"/>
      <c r="G207" s="545"/>
      <c r="H207" s="545"/>
      <c r="I207" s="545"/>
      <c r="J207" s="545"/>
      <c r="K207" s="545"/>
      <c r="L207" s="545"/>
      <c r="M207" s="545"/>
      <c r="N207" s="546"/>
    </row>
    <row r="208" spans="1:14" ht="13.5" customHeight="1">
      <c r="A208" s="544"/>
      <c r="B208" s="545"/>
      <c r="C208" s="545"/>
      <c r="D208" s="545"/>
      <c r="E208" s="545"/>
      <c r="F208" s="545"/>
      <c r="G208" s="545"/>
      <c r="H208" s="545"/>
      <c r="I208" s="545"/>
      <c r="J208" s="545"/>
      <c r="K208" s="545"/>
      <c r="L208" s="545"/>
      <c r="M208" s="545"/>
      <c r="N208" s="546"/>
    </row>
    <row r="209" spans="1:14" ht="13.5" customHeight="1">
      <c r="A209" s="544"/>
      <c r="B209" s="545"/>
      <c r="C209" s="545"/>
      <c r="D209" s="545"/>
      <c r="E209" s="545"/>
      <c r="F209" s="545"/>
      <c r="G209" s="545"/>
      <c r="H209" s="545"/>
      <c r="I209" s="545"/>
      <c r="J209" s="545"/>
      <c r="K209" s="545"/>
      <c r="L209" s="545"/>
      <c r="M209" s="545"/>
      <c r="N209" s="546"/>
    </row>
    <row r="210" spans="1:14" ht="13.5" customHeight="1">
      <c r="A210" s="544"/>
      <c r="B210" s="545"/>
      <c r="C210" s="545"/>
      <c r="D210" s="545"/>
      <c r="E210" s="545"/>
      <c r="F210" s="545"/>
      <c r="G210" s="545"/>
      <c r="H210" s="545"/>
      <c r="I210" s="545"/>
      <c r="J210" s="545"/>
      <c r="K210" s="545"/>
      <c r="L210" s="545"/>
      <c r="M210" s="545"/>
      <c r="N210" s="546"/>
    </row>
    <row r="211" spans="1:14" ht="13.5" customHeight="1">
      <c r="A211" s="544"/>
      <c r="B211" s="545"/>
      <c r="C211" s="545"/>
      <c r="D211" s="545"/>
      <c r="E211" s="545"/>
      <c r="F211" s="545"/>
      <c r="G211" s="545"/>
      <c r="H211" s="545"/>
      <c r="I211" s="545"/>
      <c r="J211" s="545"/>
      <c r="K211" s="545"/>
      <c r="L211" s="545"/>
      <c r="M211" s="545"/>
      <c r="N211" s="546"/>
    </row>
    <row r="212" spans="1:14" ht="13.5" customHeight="1">
      <c r="A212" s="544"/>
      <c r="B212" s="545"/>
      <c r="C212" s="545"/>
      <c r="D212" s="545"/>
      <c r="E212" s="545"/>
      <c r="F212" s="545"/>
      <c r="G212" s="545"/>
      <c r="H212" s="545"/>
      <c r="I212" s="545"/>
      <c r="J212" s="545"/>
      <c r="K212" s="545"/>
      <c r="L212" s="545"/>
      <c r="M212" s="545"/>
      <c r="N212" s="546"/>
    </row>
    <row r="213" spans="1:14" ht="13.5" customHeight="1">
      <c r="A213" s="544"/>
      <c r="B213" s="545"/>
      <c r="C213" s="545"/>
      <c r="D213" s="545"/>
      <c r="E213" s="545"/>
      <c r="F213" s="545"/>
      <c r="G213" s="545"/>
      <c r="H213" s="545"/>
      <c r="I213" s="545"/>
      <c r="J213" s="545"/>
      <c r="K213" s="545"/>
      <c r="L213" s="545"/>
      <c r="M213" s="545"/>
      <c r="N213" s="546"/>
    </row>
    <row r="214" spans="1:14" ht="13.5" customHeight="1">
      <c r="A214" s="544"/>
      <c r="B214" s="545"/>
      <c r="C214" s="545"/>
      <c r="D214" s="545"/>
      <c r="E214" s="545"/>
      <c r="F214" s="545"/>
      <c r="G214" s="545"/>
      <c r="H214" s="545"/>
      <c r="I214" s="545"/>
      <c r="J214" s="545"/>
      <c r="K214" s="545"/>
      <c r="L214" s="545"/>
      <c r="M214" s="545"/>
      <c r="N214" s="546"/>
    </row>
    <row r="215" spans="1:14" ht="13.5" customHeight="1">
      <c r="A215" s="544"/>
      <c r="B215" s="545"/>
      <c r="C215" s="545"/>
      <c r="D215" s="545"/>
      <c r="E215" s="545"/>
      <c r="F215" s="545"/>
      <c r="G215" s="545"/>
      <c r="H215" s="545"/>
      <c r="I215" s="545"/>
      <c r="J215" s="545"/>
      <c r="K215" s="545"/>
      <c r="L215" s="545"/>
      <c r="M215" s="545"/>
      <c r="N215" s="546"/>
    </row>
    <row r="216" spans="1:14" ht="13.5" customHeight="1">
      <c r="A216" s="544"/>
      <c r="B216" s="545"/>
      <c r="C216" s="545"/>
      <c r="D216" s="545"/>
      <c r="E216" s="545"/>
      <c r="F216" s="545"/>
      <c r="G216" s="545"/>
      <c r="H216" s="545"/>
      <c r="I216" s="545"/>
      <c r="J216" s="545"/>
      <c r="K216" s="545"/>
      <c r="L216" s="545"/>
      <c r="M216" s="545"/>
      <c r="N216" s="546"/>
    </row>
    <row r="217" spans="1:14" ht="13.5" customHeight="1">
      <c r="A217" s="544"/>
      <c r="B217" s="545"/>
      <c r="C217" s="545"/>
      <c r="D217" s="545"/>
      <c r="E217" s="545"/>
      <c r="F217" s="545"/>
      <c r="G217" s="545"/>
      <c r="H217" s="545"/>
      <c r="I217" s="545"/>
      <c r="J217" s="545"/>
      <c r="K217" s="545"/>
      <c r="L217" s="545"/>
      <c r="M217" s="545"/>
      <c r="N217" s="546"/>
    </row>
    <row r="218" spans="1:14" ht="13.5" customHeight="1">
      <c r="A218" s="544"/>
      <c r="B218" s="545"/>
      <c r="C218" s="545"/>
      <c r="D218" s="545"/>
      <c r="E218" s="545"/>
      <c r="F218" s="545"/>
      <c r="G218" s="545"/>
      <c r="H218" s="545"/>
      <c r="I218" s="545"/>
      <c r="J218" s="545"/>
      <c r="K218" s="545"/>
      <c r="L218" s="545"/>
      <c r="M218" s="545"/>
      <c r="N218" s="546"/>
    </row>
    <row r="219" spans="1:14" ht="13.5" customHeight="1">
      <c r="A219" s="544"/>
      <c r="B219" s="545"/>
      <c r="C219" s="545"/>
      <c r="D219" s="545"/>
      <c r="E219" s="545"/>
      <c r="F219" s="545"/>
      <c r="G219" s="545"/>
      <c r="H219" s="545"/>
      <c r="I219" s="545"/>
      <c r="J219" s="545"/>
      <c r="K219" s="545"/>
      <c r="L219" s="545"/>
      <c r="M219" s="545"/>
      <c r="N219" s="546"/>
    </row>
    <row r="220" spans="1:14" ht="13.5" customHeight="1">
      <c r="A220" s="544"/>
      <c r="B220" s="545"/>
      <c r="C220" s="545"/>
      <c r="D220" s="545"/>
      <c r="E220" s="545"/>
      <c r="F220" s="545"/>
      <c r="G220" s="545"/>
      <c r="H220" s="545"/>
      <c r="I220" s="545"/>
      <c r="J220" s="545"/>
      <c r="K220" s="545"/>
      <c r="L220" s="545"/>
      <c r="M220" s="545"/>
      <c r="N220" s="546"/>
    </row>
    <row r="221" spans="1:14" ht="13.5" customHeight="1">
      <c r="A221" s="544"/>
      <c r="B221" s="545"/>
      <c r="C221" s="545"/>
      <c r="D221" s="545"/>
      <c r="E221" s="545"/>
      <c r="F221" s="545"/>
      <c r="G221" s="545"/>
      <c r="H221" s="545"/>
      <c r="I221" s="545"/>
      <c r="J221" s="545"/>
      <c r="K221" s="545"/>
      <c r="L221" s="545"/>
      <c r="M221" s="545"/>
      <c r="N221" s="546"/>
    </row>
    <row r="222" spans="1:14" ht="13.5" customHeight="1">
      <c r="A222" s="544"/>
      <c r="B222" s="545"/>
      <c r="C222" s="545"/>
      <c r="D222" s="545"/>
      <c r="E222" s="545"/>
      <c r="F222" s="545"/>
      <c r="G222" s="545"/>
      <c r="H222" s="545"/>
      <c r="I222" s="545"/>
      <c r="J222" s="545"/>
      <c r="K222" s="545"/>
      <c r="L222" s="545"/>
      <c r="M222" s="545"/>
      <c r="N222" s="546"/>
    </row>
    <row r="223" spans="1:14" ht="13.5" customHeight="1">
      <c r="A223" s="544"/>
      <c r="B223" s="545"/>
      <c r="C223" s="545"/>
      <c r="D223" s="545"/>
      <c r="E223" s="545"/>
      <c r="F223" s="545"/>
      <c r="G223" s="545"/>
      <c r="H223" s="545"/>
      <c r="I223" s="545"/>
      <c r="J223" s="545"/>
      <c r="K223" s="545"/>
      <c r="L223" s="545"/>
      <c r="M223" s="545"/>
      <c r="N223" s="546"/>
    </row>
    <row r="224" spans="1:14" ht="13.5" customHeight="1">
      <c r="A224" s="544"/>
      <c r="B224" s="545"/>
      <c r="C224" s="545"/>
      <c r="D224" s="545"/>
      <c r="E224" s="545"/>
      <c r="F224" s="545"/>
      <c r="G224" s="545"/>
      <c r="H224" s="545"/>
      <c r="I224" s="545"/>
      <c r="J224" s="545"/>
      <c r="K224" s="545"/>
      <c r="L224" s="545"/>
      <c r="M224" s="545"/>
      <c r="N224" s="546"/>
    </row>
    <row r="225" spans="1:14" ht="13.5" customHeight="1">
      <c r="A225" s="544"/>
      <c r="B225" s="545"/>
      <c r="C225" s="545"/>
      <c r="D225" s="545"/>
      <c r="E225" s="545"/>
      <c r="F225" s="545"/>
      <c r="G225" s="545"/>
      <c r="H225" s="545"/>
      <c r="I225" s="545"/>
      <c r="J225" s="545"/>
      <c r="K225" s="545"/>
      <c r="L225" s="545"/>
      <c r="M225" s="545"/>
      <c r="N225" s="546"/>
    </row>
    <row r="226" spans="1:14" ht="13.5" customHeight="1">
      <c r="A226" s="544"/>
      <c r="B226" s="545"/>
      <c r="C226" s="545"/>
      <c r="D226" s="545"/>
      <c r="E226" s="545"/>
      <c r="F226" s="545"/>
      <c r="G226" s="545"/>
      <c r="H226" s="545"/>
      <c r="I226" s="545"/>
      <c r="J226" s="545"/>
      <c r="K226" s="545"/>
      <c r="L226" s="545"/>
      <c r="M226" s="545"/>
      <c r="N226" s="546"/>
    </row>
    <row r="227" spans="1:14" ht="13.5" customHeight="1">
      <c r="A227" s="544"/>
      <c r="B227" s="545"/>
      <c r="C227" s="545"/>
      <c r="D227" s="545"/>
      <c r="E227" s="545"/>
      <c r="F227" s="545"/>
      <c r="G227" s="545"/>
      <c r="H227" s="545"/>
      <c r="I227" s="545"/>
      <c r="J227" s="545"/>
      <c r="K227" s="545"/>
      <c r="L227" s="545"/>
      <c r="M227" s="545"/>
      <c r="N227" s="546"/>
    </row>
    <row r="228" spans="1:14" ht="13.5" customHeight="1">
      <c r="A228" s="544"/>
      <c r="B228" s="545"/>
      <c r="C228" s="545"/>
      <c r="D228" s="545"/>
      <c r="E228" s="545"/>
      <c r="F228" s="545"/>
      <c r="G228" s="545"/>
      <c r="H228" s="545"/>
      <c r="I228" s="545"/>
      <c r="J228" s="545"/>
      <c r="K228" s="545"/>
      <c r="L228" s="545"/>
      <c r="M228" s="545"/>
      <c r="N228" s="546"/>
    </row>
    <row r="229" spans="1:14" ht="13.5" customHeight="1">
      <c r="A229" s="544"/>
      <c r="B229" s="545"/>
      <c r="C229" s="545"/>
      <c r="D229" s="545"/>
      <c r="E229" s="545"/>
      <c r="F229" s="545"/>
      <c r="G229" s="545"/>
      <c r="H229" s="545"/>
      <c r="I229" s="545"/>
      <c r="J229" s="545"/>
      <c r="K229" s="545"/>
      <c r="L229" s="545"/>
      <c r="M229" s="545"/>
      <c r="N229" s="546"/>
    </row>
    <row r="230" spans="1:14" ht="13.5" customHeight="1">
      <c r="A230" s="544"/>
      <c r="B230" s="545"/>
      <c r="C230" s="545"/>
      <c r="D230" s="545"/>
      <c r="E230" s="545"/>
      <c r="F230" s="545"/>
      <c r="G230" s="545"/>
      <c r="H230" s="545"/>
      <c r="I230" s="545"/>
      <c r="J230" s="545"/>
      <c r="K230" s="545"/>
      <c r="L230" s="545"/>
      <c r="M230" s="545"/>
      <c r="N230" s="546"/>
    </row>
    <row r="231" spans="1:14" ht="13.5" customHeight="1">
      <c r="A231" s="544"/>
      <c r="B231" s="545"/>
      <c r="C231" s="545"/>
      <c r="D231" s="545"/>
      <c r="E231" s="545"/>
      <c r="F231" s="545"/>
      <c r="G231" s="545"/>
      <c r="H231" s="545"/>
      <c r="I231" s="545"/>
      <c r="J231" s="545"/>
      <c r="K231" s="545"/>
      <c r="L231" s="545"/>
      <c r="M231" s="545"/>
      <c r="N231" s="546"/>
    </row>
    <row r="232" spans="1:14" ht="13.5" customHeight="1">
      <c r="A232" s="544"/>
      <c r="B232" s="545"/>
      <c r="C232" s="545"/>
      <c r="D232" s="545"/>
      <c r="E232" s="545"/>
      <c r="F232" s="545"/>
      <c r="G232" s="545"/>
      <c r="H232" s="545"/>
      <c r="I232" s="545"/>
      <c r="J232" s="545"/>
      <c r="K232" s="545"/>
      <c r="L232" s="545"/>
      <c r="M232" s="545"/>
      <c r="N232" s="546"/>
    </row>
    <row r="233" spans="1:14" ht="13.5" customHeight="1">
      <c r="A233" s="544"/>
      <c r="B233" s="545"/>
      <c r="C233" s="545"/>
      <c r="D233" s="545"/>
      <c r="E233" s="545"/>
      <c r="F233" s="545"/>
      <c r="G233" s="545"/>
      <c r="H233" s="545"/>
      <c r="I233" s="545"/>
      <c r="J233" s="545"/>
      <c r="K233" s="545"/>
      <c r="L233" s="545"/>
      <c r="M233" s="545"/>
      <c r="N233" s="546"/>
    </row>
    <row r="234" spans="1:14" ht="13.5" customHeight="1">
      <c r="A234" s="544"/>
      <c r="B234" s="545"/>
      <c r="C234" s="545"/>
      <c r="D234" s="545"/>
      <c r="E234" s="545"/>
      <c r="F234" s="545"/>
      <c r="G234" s="545"/>
      <c r="H234" s="545"/>
      <c r="I234" s="545"/>
      <c r="J234" s="545"/>
      <c r="K234" s="545"/>
      <c r="L234" s="545"/>
      <c r="M234" s="545"/>
      <c r="N234" s="546"/>
    </row>
    <row r="235" spans="1:14" ht="13.5" customHeight="1">
      <c r="A235" s="544"/>
      <c r="B235" s="545"/>
      <c r="C235" s="545"/>
      <c r="D235" s="545"/>
      <c r="E235" s="545"/>
      <c r="F235" s="545"/>
      <c r="G235" s="545"/>
      <c r="H235" s="545"/>
      <c r="I235" s="545"/>
      <c r="J235" s="545"/>
      <c r="K235" s="545"/>
      <c r="L235" s="545"/>
      <c r="M235" s="545"/>
      <c r="N235" s="546"/>
    </row>
    <row r="236" spans="1:14" ht="13.5" customHeight="1">
      <c r="A236" s="544"/>
      <c r="B236" s="545"/>
      <c r="C236" s="545"/>
      <c r="D236" s="545"/>
      <c r="E236" s="545"/>
      <c r="F236" s="545"/>
      <c r="G236" s="545"/>
      <c r="H236" s="545"/>
      <c r="I236" s="545"/>
      <c r="J236" s="545"/>
      <c r="K236" s="545"/>
      <c r="L236" s="545"/>
      <c r="M236" s="545"/>
      <c r="N236" s="546"/>
    </row>
    <row r="237" spans="1:14" ht="13.5" customHeight="1">
      <c r="A237" s="544"/>
      <c r="B237" s="545"/>
      <c r="C237" s="545"/>
      <c r="D237" s="545"/>
      <c r="E237" s="545"/>
      <c r="F237" s="545"/>
      <c r="G237" s="545"/>
      <c r="H237" s="545"/>
      <c r="I237" s="545"/>
      <c r="J237" s="545"/>
      <c r="K237" s="545"/>
      <c r="L237" s="545"/>
      <c r="M237" s="545"/>
      <c r="N237" s="546"/>
    </row>
    <row r="238" spans="1:14" ht="13.5" customHeight="1">
      <c r="A238" s="544"/>
      <c r="B238" s="545"/>
      <c r="C238" s="545"/>
      <c r="D238" s="545"/>
      <c r="E238" s="545"/>
      <c r="F238" s="545"/>
      <c r="G238" s="545"/>
      <c r="H238" s="545"/>
      <c r="I238" s="545"/>
      <c r="J238" s="545"/>
      <c r="K238" s="545"/>
      <c r="L238" s="545"/>
      <c r="M238" s="545"/>
      <c r="N238" s="546"/>
    </row>
    <row r="239" spans="1:14" ht="13.5" customHeight="1">
      <c r="A239" s="544"/>
      <c r="B239" s="545"/>
      <c r="C239" s="545"/>
      <c r="D239" s="545"/>
      <c r="E239" s="545"/>
      <c r="F239" s="545"/>
      <c r="G239" s="545"/>
      <c r="H239" s="545"/>
      <c r="I239" s="545"/>
      <c r="J239" s="545"/>
      <c r="K239" s="545"/>
      <c r="L239" s="545"/>
      <c r="M239" s="545"/>
      <c r="N239" s="546"/>
    </row>
    <row r="240" spans="1:14" ht="13.5" customHeight="1">
      <c r="A240" s="544"/>
      <c r="B240" s="545"/>
      <c r="C240" s="545"/>
      <c r="D240" s="545"/>
      <c r="E240" s="545"/>
      <c r="F240" s="545"/>
      <c r="G240" s="545"/>
      <c r="H240" s="545"/>
      <c r="I240" s="545"/>
      <c r="J240" s="545"/>
      <c r="K240" s="545"/>
      <c r="L240" s="545"/>
      <c r="M240" s="545"/>
      <c r="N240" s="546"/>
    </row>
    <row r="241" spans="1:14" ht="13.5" customHeight="1">
      <c r="A241" s="544"/>
      <c r="B241" s="545"/>
      <c r="C241" s="545"/>
      <c r="D241" s="545"/>
      <c r="E241" s="545"/>
      <c r="F241" s="545"/>
      <c r="G241" s="545"/>
      <c r="H241" s="545"/>
      <c r="I241" s="545"/>
      <c r="J241" s="545"/>
      <c r="K241" s="545"/>
      <c r="L241" s="545"/>
      <c r="M241" s="545"/>
      <c r="N241" s="546"/>
    </row>
    <row r="242" spans="1:14" ht="13.5" customHeight="1">
      <c r="A242" s="544"/>
      <c r="B242" s="545"/>
      <c r="C242" s="545"/>
      <c r="D242" s="545"/>
      <c r="E242" s="545"/>
      <c r="F242" s="545"/>
      <c r="G242" s="545"/>
      <c r="H242" s="545"/>
      <c r="I242" s="545"/>
      <c r="J242" s="545"/>
      <c r="K242" s="545"/>
      <c r="L242" s="545"/>
      <c r="M242" s="545"/>
      <c r="N242" s="546"/>
    </row>
    <row r="243" spans="1:14" ht="13.5" customHeight="1">
      <c r="A243" s="544"/>
      <c r="B243" s="545"/>
      <c r="C243" s="545"/>
      <c r="D243" s="545"/>
      <c r="E243" s="545"/>
      <c r="F243" s="545"/>
      <c r="G243" s="545"/>
      <c r="H243" s="545"/>
      <c r="I243" s="545"/>
      <c r="J243" s="545"/>
      <c r="K243" s="545"/>
      <c r="L243" s="545"/>
      <c r="M243" s="545"/>
      <c r="N243" s="546"/>
    </row>
    <row r="244" spans="1:14" ht="13.5" customHeight="1" thickBot="1">
      <c r="A244" s="547"/>
      <c r="B244" s="548"/>
      <c r="C244" s="548"/>
      <c r="D244" s="548"/>
      <c r="E244" s="548"/>
      <c r="F244" s="548"/>
      <c r="G244" s="548"/>
      <c r="H244" s="548"/>
      <c r="I244" s="548"/>
      <c r="J244" s="548"/>
      <c r="K244" s="548"/>
      <c r="L244" s="548"/>
      <c r="M244" s="548"/>
      <c r="N244" s="549"/>
    </row>
    <row r="245" spans="1:14" ht="13.5" customHeight="1">
      <c r="A245" s="534"/>
      <c r="B245" s="534"/>
      <c r="C245" s="534"/>
      <c r="D245" s="534"/>
      <c r="E245" s="534"/>
      <c r="F245" s="534"/>
      <c r="G245" s="534"/>
      <c r="H245" s="534"/>
      <c r="I245" s="534"/>
      <c r="J245" s="534"/>
      <c r="K245" s="534"/>
      <c r="L245" s="534"/>
      <c r="M245" s="534"/>
      <c r="N245" s="534"/>
    </row>
    <row r="246" spans="1:14" ht="13.5" customHeight="1">
      <c r="A246" s="534"/>
      <c r="B246" s="534"/>
      <c r="C246" s="534"/>
      <c r="D246" s="534"/>
      <c r="E246" s="534"/>
      <c r="F246" s="534"/>
      <c r="G246" s="534"/>
      <c r="H246" s="534"/>
      <c r="I246" s="534"/>
      <c r="J246" s="534"/>
      <c r="K246" s="534"/>
      <c r="L246" s="534"/>
      <c r="M246" s="534"/>
      <c r="N246" s="534"/>
    </row>
    <row r="247" spans="1:14" ht="13.5" customHeight="1">
      <c r="A247" s="534"/>
      <c r="B247" s="534"/>
      <c r="C247" s="534"/>
      <c r="D247" s="534"/>
      <c r="E247" s="534"/>
      <c r="F247" s="534"/>
      <c r="G247" s="534"/>
      <c r="H247" s="534"/>
      <c r="I247" s="534"/>
      <c r="J247" s="534"/>
      <c r="K247" s="534"/>
      <c r="L247" s="534"/>
      <c r="M247" s="534"/>
      <c r="N247" s="534"/>
    </row>
    <row r="248" spans="1:14" ht="13.5" customHeight="1">
      <c r="A248" s="534"/>
      <c r="B248" s="534"/>
      <c r="C248" s="534"/>
      <c r="D248" s="534"/>
      <c r="E248" s="534"/>
      <c r="F248" s="534"/>
      <c r="G248" s="534"/>
      <c r="H248" s="534"/>
      <c r="I248" s="534"/>
      <c r="J248" s="534"/>
      <c r="K248" s="534"/>
      <c r="L248" s="534"/>
      <c r="M248" s="534"/>
      <c r="N248" s="534"/>
    </row>
    <row r="249" spans="1:14" ht="13.5" customHeight="1">
      <c r="A249" s="534"/>
      <c r="B249" s="534"/>
      <c r="C249" s="534"/>
      <c r="D249" s="534"/>
      <c r="E249" s="534"/>
      <c r="F249" s="534"/>
      <c r="G249" s="534"/>
      <c r="H249" s="534"/>
      <c r="I249" s="534"/>
      <c r="J249" s="534"/>
      <c r="K249" s="534"/>
      <c r="L249" s="534"/>
      <c r="M249" s="534"/>
      <c r="N249" s="534"/>
    </row>
    <row r="250" spans="1:14" ht="13.5" customHeight="1">
      <c r="A250" s="534"/>
      <c r="B250" s="534"/>
      <c r="C250" s="534"/>
      <c r="D250" s="534"/>
      <c r="E250" s="534"/>
      <c r="F250" s="534"/>
      <c r="G250" s="534"/>
      <c r="H250" s="534"/>
      <c r="I250" s="534"/>
      <c r="J250" s="534"/>
      <c r="K250" s="534"/>
      <c r="L250" s="534"/>
      <c r="M250" s="534"/>
      <c r="N250" s="534"/>
    </row>
    <row r="251" spans="1:14" ht="13.5" customHeight="1">
      <c r="A251" s="534"/>
      <c r="B251" s="534"/>
      <c r="C251" s="534"/>
      <c r="D251" s="534"/>
      <c r="E251" s="534"/>
      <c r="F251" s="534"/>
      <c r="G251" s="534"/>
      <c r="H251" s="534"/>
      <c r="I251" s="534"/>
      <c r="J251" s="534"/>
      <c r="K251" s="534"/>
      <c r="L251" s="534"/>
      <c r="M251" s="534"/>
      <c r="N251" s="534"/>
    </row>
    <row r="252" spans="1:14" ht="13.5" customHeight="1">
      <c r="A252" s="534"/>
      <c r="B252" s="534"/>
      <c r="C252" s="534"/>
      <c r="D252" s="534"/>
      <c r="E252" s="534"/>
      <c r="F252" s="534"/>
      <c r="G252" s="534"/>
      <c r="H252" s="534"/>
      <c r="I252" s="534"/>
      <c r="J252" s="534"/>
      <c r="K252" s="534"/>
      <c r="L252" s="534"/>
      <c r="M252" s="534"/>
      <c r="N252" s="534"/>
    </row>
    <row r="253" spans="1:14" ht="13.5" customHeight="1">
      <c r="A253" s="534"/>
      <c r="B253" s="534"/>
      <c r="C253" s="534"/>
      <c r="D253" s="534"/>
      <c r="E253" s="534"/>
      <c r="F253" s="534"/>
      <c r="G253" s="534"/>
      <c r="H253" s="534"/>
      <c r="I253" s="534"/>
      <c r="J253" s="534"/>
      <c r="K253" s="534"/>
      <c r="L253" s="534"/>
      <c r="M253" s="534"/>
      <c r="N253" s="534"/>
    </row>
    <row r="254" spans="1:14" ht="13.5" customHeight="1">
      <c r="A254" s="534"/>
      <c r="B254" s="534"/>
      <c r="C254" s="534"/>
      <c r="D254" s="534"/>
      <c r="E254" s="534"/>
      <c r="F254" s="534"/>
      <c r="G254" s="534"/>
      <c r="H254" s="534"/>
      <c r="I254" s="534"/>
      <c r="J254" s="534"/>
      <c r="K254" s="534"/>
      <c r="L254" s="534"/>
      <c r="M254" s="534"/>
      <c r="N254" s="534"/>
    </row>
    <row r="255" spans="1:14" ht="13.5" customHeight="1">
      <c r="A255" s="534"/>
      <c r="B255" s="534"/>
      <c r="C255" s="534"/>
      <c r="D255" s="534"/>
      <c r="E255" s="534"/>
      <c r="F255" s="534"/>
      <c r="G255" s="534"/>
      <c r="H255" s="534"/>
      <c r="I255" s="534"/>
      <c r="J255" s="534"/>
      <c r="K255" s="534"/>
      <c r="L255" s="534"/>
      <c r="M255" s="534"/>
      <c r="N255" s="534"/>
    </row>
    <row r="256" spans="1:14" ht="13.5" customHeight="1">
      <c r="A256" s="534"/>
      <c r="B256" s="534"/>
      <c r="C256" s="534"/>
      <c r="D256" s="534"/>
      <c r="E256" s="534"/>
      <c r="F256" s="534"/>
      <c r="G256" s="534"/>
      <c r="H256" s="534"/>
      <c r="I256" s="534"/>
      <c r="J256" s="534"/>
      <c r="K256" s="534"/>
      <c r="L256" s="534"/>
      <c r="M256" s="534"/>
      <c r="N256" s="534"/>
    </row>
    <row r="257" spans="1:14" ht="13.5" customHeight="1">
      <c r="A257" s="534"/>
      <c r="B257" s="534"/>
      <c r="C257" s="534"/>
      <c r="D257" s="534"/>
      <c r="E257" s="534"/>
      <c r="F257" s="534"/>
      <c r="G257" s="534"/>
      <c r="H257" s="534"/>
      <c r="I257" s="534"/>
      <c r="J257" s="534"/>
      <c r="K257" s="534"/>
      <c r="L257" s="534"/>
      <c r="M257" s="534"/>
      <c r="N257" s="534"/>
    </row>
    <row r="258" spans="1:14" ht="13.5" customHeight="1">
      <c r="A258" s="534"/>
      <c r="B258" s="534"/>
      <c r="C258" s="534"/>
      <c r="D258" s="534"/>
      <c r="E258" s="534"/>
      <c r="F258" s="534"/>
      <c r="G258" s="534"/>
      <c r="H258" s="534"/>
      <c r="I258" s="534"/>
      <c r="J258" s="534"/>
      <c r="K258" s="534"/>
      <c r="L258" s="534"/>
      <c r="M258" s="534"/>
      <c r="N258" s="534"/>
    </row>
    <row r="259" spans="1:14" ht="13.5" customHeight="1">
      <c r="A259" s="534"/>
      <c r="B259" s="534"/>
      <c r="C259" s="534"/>
      <c r="D259" s="534"/>
      <c r="E259" s="534"/>
      <c r="F259" s="534"/>
      <c r="G259" s="534"/>
      <c r="H259" s="534"/>
      <c r="I259" s="534"/>
      <c r="J259" s="534"/>
      <c r="K259" s="534"/>
      <c r="L259" s="534"/>
      <c r="M259" s="534"/>
      <c r="N259" s="534"/>
    </row>
    <row r="260" spans="1:14" ht="13.5" customHeight="1">
      <c r="A260" s="534"/>
      <c r="B260" s="534"/>
      <c r="C260" s="534"/>
      <c r="D260" s="534"/>
      <c r="E260" s="534"/>
      <c r="F260" s="534"/>
      <c r="G260" s="534"/>
      <c r="H260" s="534"/>
      <c r="I260" s="534"/>
      <c r="J260" s="534"/>
      <c r="K260" s="534"/>
      <c r="L260" s="534"/>
      <c r="M260" s="534"/>
      <c r="N260" s="534"/>
    </row>
    <row r="261" spans="1:14" ht="13.5" customHeight="1">
      <c r="A261" s="534"/>
      <c r="B261" s="534"/>
      <c r="C261" s="534"/>
      <c r="D261" s="534"/>
      <c r="E261" s="534"/>
      <c r="F261" s="534"/>
      <c r="G261" s="534"/>
      <c r="H261" s="534"/>
      <c r="I261" s="534"/>
      <c r="J261" s="534"/>
      <c r="K261" s="534"/>
      <c r="L261" s="534"/>
      <c r="M261" s="534"/>
      <c r="N261" s="534"/>
    </row>
    <row r="262" spans="1:14" ht="13.5" customHeight="1">
      <c r="A262" s="534"/>
      <c r="B262" s="534"/>
      <c r="C262" s="534"/>
      <c r="D262" s="534"/>
      <c r="E262" s="534"/>
      <c r="F262" s="534"/>
      <c r="G262" s="534"/>
      <c r="H262" s="534"/>
      <c r="I262" s="534"/>
      <c r="J262" s="534"/>
      <c r="K262" s="534"/>
      <c r="L262" s="534"/>
      <c r="M262" s="534"/>
      <c r="N262" s="534"/>
    </row>
    <row r="263" spans="1:14" ht="13.5" customHeight="1">
      <c r="A263" s="534"/>
      <c r="B263" s="534"/>
      <c r="C263" s="534"/>
      <c r="D263" s="534"/>
      <c r="E263" s="534"/>
      <c r="F263" s="534"/>
      <c r="G263" s="534"/>
      <c r="H263" s="534"/>
      <c r="I263" s="534"/>
      <c r="J263" s="534"/>
      <c r="K263" s="534"/>
      <c r="L263" s="534"/>
      <c r="M263" s="534"/>
      <c r="N263" s="534"/>
    </row>
    <row r="264" spans="1:14" ht="13.5" customHeight="1">
      <c r="A264" s="534"/>
      <c r="B264" s="534"/>
      <c r="C264" s="534"/>
      <c r="D264" s="534"/>
      <c r="E264" s="534"/>
      <c r="F264" s="534"/>
      <c r="G264" s="534"/>
      <c r="H264" s="534"/>
      <c r="I264" s="534"/>
      <c r="J264" s="534"/>
      <c r="K264" s="534"/>
      <c r="L264" s="534"/>
      <c r="M264" s="534"/>
      <c r="N264" s="534"/>
    </row>
    <row r="265" spans="1:14" ht="13.5" customHeight="1">
      <c r="A265" s="534"/>
      <c r="B265" s="534"/>
      <c r="C265" s="534"/>
      <c r="D265" s="534"/>
      <c r="E265" s="534"/>
      <c r="F265" s="534"/>
      <c r="G265" s="534"/>
      <c r="H265" s="534"/>
      <c r="I265" s="534"/>
      <c r="J265" s="534"/>
      <c r="K265" s="534"/>
      <c r="L265" s="534"/>
      <c r="M265" s="534"/>
      <c r="N265" s="534"/>
    </row>
    <row r="266" spans="1:14" ht="13.5" customHeight="1">
      <c r="A266" s="534"/>
      <c r="B266" s="534"/>
      <c r="C266" s="534"/>
      <c r="D266" s="534"/>
      <c r="E266" s="534"/>
      <c r="F266" s="534"/>
      <c r="G266" s="534"/>
      <c r="H266" s="534"/>
      <c r="I266" s="534"/>
      <c r="J266" s="534"/>
      <c r="K266" s="534"/>
      <c r="L266" s="534"/>
      <c r="M266" s="534"/>
      <c r="N266" s="534"/>
    </row>
    <row r="267" spans="1:14" ht="13.5" customHeight="1">
      <c r="A267" s="534"/>
      <c r="B267" s="534"/>
      <c r="C267" s="534"/>
      <c r="D267" s="534"/>
      <c r="E267" s="534"/>
      <c r="F267" s="534"/>
      <c r="G267" s="534"/>
      <c r="H267" s="534"/>
      <c r="I267" s="534"/>
      <c r="J267" s="534"/>
      <c r="K267" s="534"/>
      <c r="L267" s="534"/>
      <c r="M267" s="534"/>
      <c r="N267" s="534"/>
    </row>
    <row r="268" spans="1:14" ht="13.5" customHeight="1">
      <c r="A268" s="534"/>
      <c r="B268" s="534"/>
      <c r="C268" s="534"/>
      <c r="D268" s="534"/>
      <c r="E268" s="534"/>
      <c r="F268" s="534"/>
      <c r="G268" s="534"/>
      <c r="H268" s="534"/>
      <c r="I268" s="534"/>
      <c r="J268" s="534"/>
      <c r="K268" s="534"/>
      <c r="L268" s="534"/>
      <c r="M268" s="534"/>
      <c r="N268" s="534"/>
    </row>
    <row r="269" spans="1:14" ht="13.5" customHeight="1">
      <c r="A269" s="534"/>
      <c r="B269" s="534"/>
      <c r="C269" s="534"/>
      <c r="D269" s="534"/>
      <c r="E269" s="534"/>
      <c r="F269" s="534"/>
      <c r="G269" s="534"/>
      <c r="H269" s="534"/>
      <c r="I269" s="534"/>
      <c r="J269" s="534"/>
      <c r="K269" s="534"/>
      <c r="L269" s="534"/>
      <c r="M269" s="534"/>
      <c r="N269" s="534"/>
    </row>
    <row r="270" spans="1:14" ht="13.5" customHeight="1">
      <c r="A270" s="534"/>
      <c r="B270" s="534"/>
      <c r="C270" s="534"/>
      <c r="D270" s="534"/>
      <c r="E270" s="534"/>
      <c r="F270" s="534"/>
      <c r="G270" s="534"/>
      <c r="H270" s="534"/>
      <c r="I270" s="534"/>
      <c r="J270" s="534"/>
      <c r="K270" s="534"/>
      <c r="L270" s="534"/>
      <c r="M270" s="534"/>
      <c r="N270" s="534"/>
    </row>
    <row r="271" spans="1:14" ht="13.5" customHeight="1">
      <c r="A271" s="534"/>
      <c r="B271" s="534"/>
      <c r="C271" s="534"/>
      <c r="D271" s="534"/>
      <c r="E271" s="534"/>
      <c r="F271" s="534"/>
      <c r="G271" s="534"/>
      <c r="H271" s="534"/>
      <c r="I271" s="534"/>
      <c r="J271" s="534"/>
      <c r="K271" s="534"/>
      <c r="L271" s="534"/>
      <c r="M271" s="534"/>
      <c r="N271" s="534"/>
    </row>
    <row r="272" spans="1:14" ht="13.5" customHeight="1">
      <c r="A272" s="534"/>
      <c r="B272" s="534"/>
      <c r="C272" s="534"/>
      <c r="D272" s="534"/>
      <c r="E272" s="534"/>
      <c r="F272" s="534"/>
      <c r="G272" s="534"/>
      <c r="H272" s="534"/>
      <c r="I272" s="534"/>
      <c r="J272" s="534"/>
      <c r="K272" s="534"/>
      <c r="L272" s="534"/>
      <c r="M272" s="534"/>
      <c r="N272" s="534"/>
    </row>
    <row r="273" spans="1:14" ht="13.5" customHeight="1">
      <c r="A273" s="534"/>
      <c r="B273" s="534"/>
      <c r="C273" s="534"/>
      <c r="D273" s="534"/>
      <c r="E273" s="534"/>
      <c r="F273" s="534"/>
      <c r="G273" s="534"/>
      <c r="H273" s="534"/>
      <c r="I273" s="534"/>
      <c r="J273" s="534"/>
      <c r="K273" s="534"/>
      <c r="L273" s="534"/>
      <c r="M273" s="534"/>
      <c r="N273" s="534"/>
    </row>
    <row r="274" spans="1:14" ht="13.5" customHeight="1">
      <c r="A274" s="534"/>
      <c r="B274" s="534"/>
      <c r="C274" s="534"/>
      <c r="D274" s="534"/>
      <c r="E274" s="534"/>
      <c r="F274" s="534"/>
      <c r="G274" s="534"/>
      <c r="H274" s="534"/>
      <c r="I274" s="534"/>
      <c r="J274" s="534"/>
      <c r="K274" s="534"/>
      <c r="L274" s="534"/>
      <c r="M274" s="534"/>
      <c r="N274" s="534"/>
    </row>
    <row r="275" spans="1:14" ht="13.5" customHeight="1">
      <c r="A275" s="534"/>
      <c r="B275" s="534"/>
      <c r="C275" s="534"/>
      <c r="D275" s="534"/>
      <c r="E275" s="534"/>
      <c r="F275" s="534"/>
      <c r="G275" s="534"/>
      <c r="H275" s="534"/>
      <c r="I275" s="534"/>
      <c r="J275" s="534"/>
      <c r="K275" s="534"/>
      <c r="L275" s="534"/>
      <c r="M275" s="534"/>
      <c r="N275" s="534"/>
    </row>
    <row r="276" spans="1:14" ht="13.5" customHeight="1">
      <c r="A276" s="534"/>
      <c r="B276" s="534"/>
      <c r="C276" s="534"/>
      <c r="D276" s="534"/>
      <c r="E276" s="534"/>
      <c r="F276" s="534"/>
      <c r="G276" s="534"/>
      <c r="H276" s="534"/>
      <c r="I276" s="534"/>
      <c r="J276" s="534"/>
      <c r="K276" s="534"/>
      <c r="L276" s="534"/>
      <c r="M276" s="534"/>
      <c r="N276" s="534"/>
    </row>
    <row r="277" spans="1:14" ht="13.5" customHeight="1">
      <c r="A277" s="534"/>
      <c r="B277" s="534"/>
      <c r="C277" s="534"/>
      <c r="D277" s="534"/>
      <c r="E277" s="534"/>
      <c r="F277" s="534"/>
      <c r="G277" s="534"/>
      <c r="H277" s="534"/>
      <c r="I277" s="534"/>
      <c r="J277" s="534"/>
      <c r="K277" s="534"/>
      <c r="L277" s="534"/>
      <c r="M277" s="534"/>
      <c r="N277" s="534"/>
    </row>
    <row r="278" spans="1:14" ht="13.5" customHeight="1">
      <c r="A278" s="534"/>
      <c r="B278" s="534"/>
      <c r="C278" s="534"/>
      <c r="D278" s="534"/>
      <c r="E278" s="534"/>
      <c r="F278" s="534"/>
      <c r="G278" s="534"/>
      <c r="H278" s="534"/>
      <c r="I278" s="534"/>
      <c r="J278" s="534"/>
      <c r="K278" s="534"/>
      <c r="L278" s="534"/>
      <c r="M278" s="534"/>
      <c r="N278" s="534"/>
    </row>
    <row r="279" spans="1:14" ht="13.5" customHeight="1">
      <c r="A279" s="534"/>
      <c r="B279" s="534"/>
      <c r="C279" s="534"/>
      <c r="D279" s="534"/>
      <c r="E279" s="534"/>
      <c r="F279" s="534"/>
      <c r="G279" s="534"/>
      <c r="H279" s="534"/>
      <c r="I279" s="534"/>
      <c r="J279" s="534"/>
      <c r="K279" s="534"/>
      <c r="L279" s="534"/>
      <c r="M279" s="534"/>
      <c r="N279" s="534"/>
    </row>
    <row r="280" spans="1:14" ht="13.5" customHeight="1">
      <c r="A280" s="534"/>
      <c r="B280" s="534"/>
      <c r="C280" s="534"/>
      <c r="D280" s="534"/>
      <c r="E280" s="534"/>
      <c r="F280" s="534"/>
      <c r="G280" s="534"/>
      <c r="H280" s="534"/>
      <c r="I280" s="534"/>
      <c r="J280" s="534"/>
      <c r="K280" s="534"/>
      <c r="L280" s="534"/>
      <c r="M280" s="534"/>
      <c r="N280" s="534"/>
    </row>
    <row r="281" spans="1:14" ht="13.5" customHeight="1">
      <c r="A281" s="534"/>
      <c r="B281" s="534"/>
      <c r="C281" s="534"/>
      <c r="D281" s="534"/>
      <c r="E281" s="534"/>
      <c r="F281" s="534"/>
      <c r="G281" s="534"/>
      <c r="H281" s="534"/>
      <c r="I281" s="534"/>
      <c r="J281" s="534"/>
      <c r="K281" s="534"/>
      <c r="L281" s="534"/>
      <c r="M281" s="534"/>
      <c r="N281" s="534"/>
    </row>
    <row r="282" spans="1:14" ht="13.5" customHeight="1">
      <c r="A282" s="534"/>
      <c r="B282" s="534"/>
      <c r="C282" s="534"/>
      <c r="D282" s="534"/>
      <c r="E282" s="534"/>
      <c r="F282" s="534"/>
      <c r="G282" s="534"/>
      <c r="H282" s="534"/>
      <c r="I282" s="534"/>
      <c r="J282" s="534"/>
      <c r="K282" s="534"/>
      <c r="L282" s="534"/>
      <c r="M282" s="534"/>
      <c r="N282" s="534"/>
    </row>
    <row r="283" spans="1:14" ht="13.5" customHeight="1">
      <c r="A283" s="534"/>
      <c r="B283" s="534"/>
      <c r="C283" s="534"/>
      <c r="D283" s="534"/>
      <c r="E283" s="534"/>
      <c r="F283" s="534"/>
      <c r="G283" s="534"/>
      <c r="H283" s="534"/>
      <c r="I283" s="534"/>
      <c r="J283" s="534"/>
      <c r="K283" s="534"/>
      <c r="L283" s="534"/>
      <c r="M283" s="534"/>
      <c r="N283" s="534"/>
    </row>
    <row r="284" spans="1:14" ht="13.5" customHeight="1">
      <c r="A284" s="534"/>
      <c r="B284" s="534"/>
      <c r="C284" s="534"/>
      <c r="D284" s="534"/>
      <c r="E284" s="534"/>
      <c r="F284" s="534"/>
      <c r="G284" s="534"/>
      <c r="H284" s="534"/>
      <c r="I284" s="534"/>
      <c r="J284" s="534"/>
      <c r="K284" s="534"/>
      <c r="L284" s="534"/>
      <c r="M284" s="534"/>
      <c r="N284" s="534"/>
    </row>
    <row r="285" spans="1:14" ht="13.5" customHeight="1">
      <c r="A285" s="534"/>
      <c r="B285" s="534"/>
      <c r="C285" s="534"/>
      <c r="D285" s="534"/>
      <c r="E285" s="534"/>
      <c r="F285" s="534"/>
      <c r="G285" s="534"/>
      <c r="H285" s="534"/>
      <c r="I285" s="534"/>
      <c r="J285" s="534"/>
      <c r="K285" s="534"/>
      <c r="L285" s="534"/>
      <c r="M285" s="534"/>
      <c r="N285" s="534"/>
    </row>
    <row r="286" spans="1:14" ht="13.5" customHeight="1">
      <c r="A286" s="534"/>
      <c r="B286" s="534"/>
      <c r="C286" s="534"/>
      <c r="D286" s="534"/>
      <c r="E286" s="534"/>
      <c r="F286" s="534"/>
      <c r="G286" s="534"/>
      <c r="H286" s="534"/>
      <c r="I286" s="534"/>
      <c r="J286" s="534"/>
      <c r="K286" s="534"/>
      <c r="L286" s="534"/>
      <c r="M286" s="534"/>
      <c r="N286" s="534"/>
    </row>
    <row r="287" spans="1:14" ht="13.5" customHeight="1">
      <c r="A287" s="534"/>
      <c r="B287" s="534"/>
      <c r="C287" s="534"/>
      <c r="D287" s="534"/>
      <c r="E287" s="534"/>
      <c r="F287" s="534"/>
      <c r="G287" s="534"/>
      <c r="H287" s="534"/>
      <c r="I287" s="534"/>
      <c r="J287" s="534"/>
      <c r="K287" s="534"/>
      <c r="L287" s="534"/>
      <c r="M287" s="534"/>
      <c r="N287" s="534"/>
    </row>
    <row r="288" spans="1:14" ht="13.5" customHeight="1">
      <c r="A288" s="534"/>
      <c r="B288" s="534"/>
      <c r="C288" s="534"/>
      <c r="D288" s="534"/>
      <c r="E288" s="534"/>
      <c r="F288" s="534"/>
      <c r="G288" s="534"/>
      <c r="H288" s="534"/>
      <c r="I288" s="534"/>
      <c r="J288" s="534"/>
      <c r="K288" s="534"/>
      <c r="L288" s="534"/>
      <c r="M288" s="534"/>
      <c r="N288" s="534"/>
    </row>
    <row r="289" spans="1:14" ht="13.5" customHeight="1">
      <c r="A289" s="534"/>
      <c r="B289" s="534"/>
      <c r="C289" s="534"/>
      <c r="D289" s="534"/>
      <c r="E289" s="534"/>
      <c r="F289" s="534"/>
      <c r="G289" s="534"/>
      <c r="H289" s="534"/>
      <c r="I289" s="534"/>
      <c r="J289" s="534"/>
      <c r="K289" s="534"/>
      <c r="L289" s="534"/>
      <c r="M289" s="534"/>
      <c r="N289" s="534"/>
    </row>
    <row r="290" spans="1:14" ht="13.5" customHeight="1">
      <c r="A290" s="534"/>
      <c r="B290" s="534"/>
      <c r="C290" s="534"/>
      <c r="D290" s="534"/>
      <c r="E290" s="534"/>
      <c r="F290" s="534"/>
      <c r="G290" s="534"/>
      <c r="H290" s="534"/>
      <c r="I290" s="534"/>
      <c r="J290" s="534"/>
      <c r="K290" s="534"/>
      <c r="L290" s="534"/>
      <c r="M290" s="534"/>
      <c r="N290" s="534"/>
    </row>
    <row r="291" spans="1:14" ht="13.5" customHeight="1">
      <c r="A291" s="534"/>
      <c r="B291" s="534"/>
      <c r="C291" s="534"/>
      <c r="D291" s="534"/>
      <c r="E291" s="534"/>
      <c r="F291" s="534"/>
      <c r="G291" s="534"/>
      <c r="H291" s="534"/>
      <c r="I291" s="534"/>
      <c r="J291" s="534"/>
      <c r="K291" s="534"/>
      <c r="L291" s="534"/>
      <c r="M291" s="534"/>
      <c r="N291" s="534"/>
    </row>
    <row r="292" spans="1:14" ht="13.5" customHeight="1">
      <c r="A292" s="534"/>
      <c r="B292" s="534"/>
      <c r="C292" s="534"/>
      <c r="D292" s="534"/>
      <c r="E292" s="534"/>
      <c r="F292" s="534"/>
      <c r="G292" s="534"/>
      <c r="H292" s="534"/>
      <c r="I292" s="534"/>
      <c r="J292" s="534"/>
      <c r="K292" s="534"/>
      <c r="L292" s="534"/>
      <c r="M292" s="534"/>
      <c r="N292" s="534"/>
    </row>
    <row r="293" spans="1:14" ht="13.5" customHeight="1">
      <c r="A293" s="534"/>
      <c r="B293" s="534"/>
      <c r="C293" s="534"/>
      <c r="D293" s="534"/>
      <c r="E293" s="534"/>
      <c r="F293" s="534"/>
      <c r="G293" s="534"/>
      <c r="H293" s="534"/>
      <c r="I293" s="534"/>
      <c r="J293" s="534"/>
      <c r="K293" s="534"/>
      <c r="L293" s="534"/>
      <c r="M293" s="534"/>
      <c r="N293" s="534"/>
    </row>
    <row r="294" spans="1:14" ht="13.5" customHeight="1">
      <c r="A294" s="534"/>
      <c r="B294" s="534"/>
      <c r="C294" s="534"/>
      <c r="D294" s="534"/>
      <c r="E294" s="534"/>
      <c r="F294" s="534"/>
      <c r="G294" s="534"/>
      <c r="H294" s="534"/>
      <c r="I294" s="534"/>
      <c r="J294" s="534"/>
      <c r="K294" s="534"/>
      <c r="L294" s="534"/>
      <c r="M294" s="534"/>
      <c r="N294" s="534"/>
    </row>
    <row r="295" spans="1:14" ht="13.5" customHeight="1">
      <c r="A295" s="534"/>
      <c r="B295" s="534"/>
      <c r="C295" s="534"/>
      <c r="D295" s="534"/>
      <c r="E295" s="534"/>
      <c r="F295" s="534"/>
      <c r="G295" s="534"/>
      <c r="H295" s="534"/>
      <c r="I295" s="534"/>
      <c r="J295" s="534"/>
      <c r="K295" s="534"/>
      <c r="L295" s="534"/>
      <c r="M295" s="534"/>
      <c r="N295" s="534"/>
    </row>
    <row r="296" spans="1:14" ht="13.5" customHeight="1">
      <c r="A296" s="534"/>
      <c r="B296" s="534"/>
      <c r="C296" s="534"/>
      <c r="D296" s="534"/>
      <c r="E296" s="534"/>
      <c r="F296" s="534"/>
      <c r="G296" s="534"/>
      <c r="H296" s="534"/>
      <c r="I296" s="534"/>
      <c r="J296" s="534"/>
      <c r="K296" s="534"/>
      <c r="L296" s="534"/>
      <c r="M296" s="534"/>
      <c r="N296" s="534"/>
    </row>
    <row r="297" spans="1:14" ht="13.5" customHeight="1">
      <c r="A297" s="534"/>
      <c r="B297" s="534"/>
      <c r="C297" s="534"/>
      <c r="D297" s="534"/>
      <c r="E297" s="534"/>
      <c r="F297" s="534"/>
      <c r="G297" s="534"/>
      <c r="H297" s="534"/>
      <c r="I297" s="534"/>
      <c r="J297" s="534"/>
      <c r="K297" s="534"/>
      <c r="L297" s="534"/>
      <c r="M297" s="534"/>
      <c r="N297" s="534"/>
    </row>
    <row r="298" spans="1:14" ht="13.5" customHeight="1">
      <c r="A298" s="534"/>
      <c r="B298" s="534"/>
      <c r="C298" s="534"/>
      <c r="D298" s="534"/>
      <c r="E298" s="534"/>
      <c r="F298" s="534"/>
      <c r="G298" s="534"/>
      <c r="H298" s="534"/>
      <c r="I298" s="534"/>
      <c r="J298" s="534"/>
      <c r="K298" s="534"/>
      <c r="L298" s="534"/>
      <c r="M298" s="534"/>
      <c r="N298" s="534"/>
    </row>
    <row r="299" spans="1:14" ht="13.5" customHeight="1">
      <c r="A299" s="534"/>
      <c r="B299" s="534"/>
      <c r="C299" s="534"/>
      <c r="D299" s="534"/>
      <c r="E299" s="534"/>
      <c r="F299" s="534"/>
      <c r="G299" s="534"/>
      <c r="H299" s="534"/>
      <c r="I299" s="534"/>
      <c r="J299" s="534"/>
      <c r="K299" s="534"/>
      <c r="L299" s="534"/>
      <c r="M299" s="534"/>
      <c r="N299" s="534"/>
    </row>
    <row r="300" spans="1:14" ht="13.5" customHeight="1">
      <c r="A300" s="534"/>
      <c r="B300" s="534"/>
      <c r="C300" s="534"/>
      <c r="D300" s="534"/>
      <c r="E300" s="534"/>
      <c r="F300" s="534"/>
      <c r="G300" s="534"/>
      <c r="H300" s="534"/>
      <c r="I300" s="534"/>
      <c r="J300" s="534"/>
      <c r="K300" s="534"/>
      <c r="L300" s="534"/>
      <c r="M300" s="534"/>
      <c r="N300" s="534"/>
    </row>
    <row r="301" spans="1:14" ht="13.5" customHeight="1">
      <c r="A301" s="534"/>
      <c r="B301" s="534"/>
      <c r="C301" s="534"/>
      <c r="D301" s="534"/>
      <c r="E301" s="534"/>
      <c r="F301" s="534"/>
      <c r="G301" s="534"/>
      <c r="H301" s="534"/>
      <c r="I301" s="534"/>
      <c r="J301" s="534"/>
      <c r="K301" s="534"/>
      <c r="L301" s="534"/>
      <c r="M301" s="534"/>
      <c r="N301" s="534"/>
    </row>
    <row r="302" spans="1:14" ht="13.5" customHeight="1">
      <c r="A302" s="534"/>
      <c r="B302" s="534"/>
      <c r="C302" s="534"/>
      <c r="D302" s="534"/>
      <c r="E302" s="534"/>
      <c r="F302" s="534"/>
      <c r="G302" s="534"/>
      <c r="H302" s="534"/>
      <c r="I302" s="534"/>
      <c r="J302" s="534"/>
      <c r="K302" s="534"/>
      <c r="L302" s="534"/>
      <c r="M302" s="534"/>
      <c r="N302" s="534"/>
    </row>
    <row r="303" spans="1:14" ht="13.5" customHeight="1">
      <c r="A303" s="534"/>
      <c r="B303" s="534"/>
      <c r="C303" s="534"/>
      <c r="D303" s="534"/>
      <c r="E303" s="534"/>
      <c r="F303" s="534"/>
      <c r="G303" s="534"/>
      <c r="H303" s="534"/>
      <c r="I303" s="534"/>
      <c r="J303" s="534"/>
      <c r="K303" s="534"/>
      <c r="L303" s="534"/>
      <c r="M303" s="534"/>
      <c r="N303" s="534"/>
    </row>
    <row r="304" spans="1:14" ht="13.5" customHeight="1">
      <c r="A304" s="534"/>
      <c r="B304" s="534"/>
      <c r="C304" s="534"/>
      <c r="D304" s="534"/>
      <c r="E304" s="534"/>
      <c r="F304" s="534"/>
      <c r="G304" s="534"/>
      <c r="H304" s="534"/>
      <c r="I304" s="534"/>
      <c r="J304" s="534"/>
      <c r="K304" s="534"/>
      <c r="L304" s="534"/>
      <c r="M304" s="534"/>
      <c r="N304" s="534"/>
    </row>
    <row r="305" spans="1:14" ht="13.5" customHeight="1">
      <c r="A305" s="534"/>
      <c r="B305" s="534"/>
      <c r="C305" s="534"/>
      <c r="D305" s="534"/>
      <c r="E305" s="534"/>
      <c r="F305" s="534"/>
      <c r="G305" s="534"/>
      <c r="H305" s="534"/>
      <c r="I305" s="534"/>
      <c r="J305" s="534"/>
      <c r="K305" s="534"/>
      <c r="L305" s="534"/>
      <c r="M305" s="534"/>
      <c r="N305" s="534"/>
    </row>
    <row r="306" spans="1:14" ht="13.5" customHeight="1">
      <c r="A306" s="534"/>
      <c r="B306" s="534"/>
      <c r="C306" s="534"/>
      <c r="D306" s="534"/>
      <c r="E306" s="534"/>
      <c r="F306" s="534"/>
      <c r="G306" s="534"/>
      <c r="H306" s="534"/>
      <c r="I306" s="534"/>
      <c r="J306" s="534"/>
      <c r="K306" s="534"/>
      <c r="L306" s="534"/>
      <c r="M306" s="534"/>
      <c r="N306" s="534"/>
    </row>
    <row r="307" spans="1:14" ht="13.5" customHeight="1">
      <c r="A307" s="534"/>
      <c r="B307" s="534"/>
      <c r="C307" s="534"/>
      <c r="D307" s="534"/>
      <c r="E307" s="534"/>
      <c r="F307" s="534"/>
      <c r="G307" s="534"/>
      <c r="H307" s="534"/>
      <c r="I307" s="534"/>
      <c r="J307" s="534"/>
      <c r="K307" s="534"/>
      <c r="L307" s="534"/>
      <c r="M307" s="534"/>
      <c r="N307" s="534"/>
    </row>
    <row r="308" spans="1:14" ht="13.5" customHeight="1">
      <c r="A308" s="534"/>
      <c r="B308" s="534"/>
      <c r="C308" s="534"/>
      <c r="D308" s="534"/>
      <c r="E308" s="534"/>
      <c r="F308" s="534"/>
      <c r="G308" s="534"/>
      <c r="H308" s="534"/>
      <c r="I308" s="534"/>
      <c r="J308" s="534"/>
      <c r="K308" s="534"/>
      <c r="L308" s="534"/>
      <c r="M308" s="534"/>
      <c r="N308" s="534"/>
    </row>
    <row r="309" spans="1:14" ht="13.5" customHeight="1">
      <c r="A309" s="534"/>
      <c r="B309" s="534"/>
      <c r="C309" s="534"/>
      <c r="D309" s="534"/>
      <c r="E309" s="534"/>
      <c r="F309" s="534"/>
      <c r="G309" s="534"/>
      <c r="H309" s="534"/>
      <c r="I309" s="534"/>
      <c r="J309" s="534"/>
      <c r="K309" s="534"/>
      <c r="L309" s="534"/>
      <c r="M309" s="534"/>
      <c r="N309" s="534"/>
    </row>
    <row r="310" spans="1:14" ht="13.5" customHeight="1">
      <c r="A310" s="534"/>
      <c r="B310" s="534"/>
      <c r="C310" s="534"/>
      <c r="D310" s="534"/>
      <c r="E310" s="534"/>
      <c r="F310" s="534"/>
      <c r="G310" s="534"/>
      <c r="H310" s="534"/>
      <c r="I310" s="534"/>
      <c r="J310" s="534"/>
      <c r="K310" s="534"/>
      <c r="L310" s="534"/>
      <c r="M310" s="534"/>
      <c r="N310" s="534"/>
    </row>
    <row r="311" spans="1:14" ht="13.5" customHeight="1">
      <c r="A311" s="534"/>
      <c r="B311" s="534"/>
      <c r="C311" s="534"/>
      <c r="D311" s="534"/>
      <c r="E311" s="534"/>
      <c r="F311" s="534"/>
      <c r="G311" s="534"/>
      <c r="H311" s="534"/>
      <c r="I311" s="534"/>
      <c r="J311" s="534"/>
      <c r="K311" s="534"/>
      <c r="L311" s="534"/>
      <c r="M311" s="534"/>
      <c r="N311" s="534"/>
    </row>
    <row r="312" spans="1:14" ht="13.5" customHeight="1">
      <c r="A312" s="534"/>
      <c r="B312" s="534"/>
      <c r="C312" s="534"/>
      <c r="D312" s="534"/>
      <c r="E312" s="534"/>
      <c r="F312" s="534"/>
      <c r="G312" s="534"/>
      <c r="H312" s="534"/>
      <c r="I312" s="534"/>
      <c r="J312" s="534"/>
      <c r="K312" s="534"/>
      <c r="L312" s="534"/>
      <c r="M312" s="534"/>
      <c r="N312" s="534"/>
    </row>
    <row r="313" spans="1:14" ht="13.5" customHeight="1">
      <c r="A313" s="534"/>
      <c r="B313" s="534"/>
      <c r="C313" s="534"/>
      <c r="D313" s="534"/>
      <c r="E313" s="534"/>
      <c r="F313" s="534"/>
      <c r="G313" s="534"/>
      <c r="H313" s="534"/>
      <c r="I313" s="534"/>
      <c r="J313" s="534"/>
      <c r="K313" s="534"/>
      <c r="L313" s="534"/>
      <c r="M313" s="534"/>
      <c r="N313" s="534"/>
    </row>
    <row r="314" spans="1:14" ht="13.5" customHeight="1">
      <c r="A314" s="534"/>
      <c r="B314" s="534"/>
      <c r="C314" s="534"/>
      <c r="D314" s="534"/>
      <c r="E314" s="534"/>
      <c r="F314" s="534"/>
      <c r="G314" s="534"/>
      <c r="H314" s="534"/>
      <c r="I314" s="534"/>
      <c r="J314" s="534"/>
      <c r="K314" s="534"/>
      <c r="L314" s="534"/>
      <c r="M314" s="534"/>
      <c r="N314" s="534"/>
    </row>
    <row r="315" spans="1:14" ht="13.5" customHeight="1">
      <c r="A315" s="534"/>
      <c r="B315" s="534"/>
      <c r="C315" s="534"/>
      <c r="D315" s="534"/>
      <c r="E315" s="534"/>
      <c r="F315" s="534"/>
      <c r="G315" s="534"/>
      <c r="H315" s="534"/>
      <c r="I315" s="534"/>
      <c r="J315" s="534"/>
      <c r="K315" s="534"/>
      <c r="L315" s="534"/>
      <c r="M315" s="534"/>
      <c r="N315" s="534"/>
    </row>
    <row r="316" spans="1:14" ht="13.5" customHeight="1">
      <c r="A316" s="534"/>
      <c r="B316" s="534"/>
      <c r="C316" s="534"/>
      <c r="D316" s="534"/>
      <c r="E316" s="534"/>
      <c r="F316" s="534"/>
      <c r="G316" s="534"/>
      <c r="H316" s="534"/>
      <c r="I316" s="534"/>
      <c r="J316" s="534"/>
      <c r="K316" s="534"/>
      <c r="L316" s="534"/>
      <c r="M316" s="534"/>
      <c r="N316" s="534"/>
    </row>
    <row r="317" spans="1:14" ht="13.5" customHeight="1">
      <c r="A317" s="534"/>
      <c r="B317" s="534"/>
      <c r="C317" s="534"/>
      <c r="D317" s="534"/>
      <c r="E317" s="534"/>
      <c r="F317" s="534"/>
      <c r="G317" s="534"/>
      <c r="H317" s="534"/>
      <c r="I317" s="534"/>
      <c r="J317" s="534"/>
      <c r="K317" s="534"/>
      <c r="L317" s="534"/>
      <c r="M317" s="534"/>
      <c r="N317" s="534"/>
    </row>
    <row r="318" spans="1:14" ht="13.5" customHeight="1">
      <c r="A318" s="534"/>
      <c r="B318" s="534"/>
      <c r="C318" s="534"/>
      <c r="D318" s="534"/>
      <c r="E318" s="534"/>
      <c r="F318" s="534"/>
      <c r="G318" s="534"/>
      <c r="H318" s="534"/>
      <c r="I318" s="534"/>
      <c r="J318" s="534"/>
      <c r="K318" s="534"/>
      <c r="L318" s="534"/>
      <c r="M318" s="534"/>
      <c r="N318" s="534"/>
    </row>
    <row r="319" spans="1:14" ht="13.5" customHeight="1">
      <c r="A319" s="534"/>
      <c r="B319" s="534"/>
      <c r="C319" s="534"/>
      <c r="D319" s="534"/>
      <c r="E319" s="534"/>
      <c r="F319" s="534"/>
      <c r="G319" s="534"/>
      <c r="H319" s="534"/>
      <c r="I319" s="534"/>
      <c r="J319" s="534"/>
      <c r="K319" s="534"/>
      <c r="L319" s="534"/>
      <c r="M319" s="534"/>
      <c r="N319" s="534"/>
    </row>
    <row r="320" spans="1:14" ht="13.5" customHeight="1">
      <c r="A320" s="534"/>
      <c r="B320" s="534"/>
      <c r="C320" s="534"/>
      <c r="D320" s="534"/>
      <c r="E320" s="534"/>
      <c r="F320" s="534"/>
      <c r="G320" s="534"/>
      <c r="H320" s="534"/>
      <c r="I320" s="534"/>
      <c r="J320" s="534"/>
      <c r="K320" s="534"/>
      <c r="L320" s="534"/>
      <c r="M320" s="534"/>
      <c r="N320" s="534"/>
    </row>
    <row r="321" spans="1:14" ht="13.5" customHeight="1">
      <c r="A321" s="534"/>
      <c r="B321" s="534"/>
      <c r="C321" s="534"/>
      <c r="D321" s="534"/>
      <c r="E321" s="534"/>
      <c r="F321" s="534"/>
      <c r="G321" s="534"/>
      <c r="H321" s="534"/>
      <c r="I321" s="534"/>
      <c r="J321" s="534"/>
      <c r="K321" s="534"/>
      <c r="L321" s="534"/>
      <c r="M321" s="534"/>
      <c r="N321" s="534"/>
    </row>
    <row r="322" spans="1:14" ht="13.5" customHeight="1">
      <c r="A322" s="534"/>
      <c r="B322" s="534"/>
      <c r="C322" s="534"/>
      <c r="D322" s="534"/>
      <c r="E322" s="534"/>
      <c r="F322" s="534"/>
      <c r="G322" s="534"/>
      <c r="H322" s="534"/>
      <c r="I322" s="534"/>
      <c r="J322" s="534"/>
      <c r="K322" s="534"/>
      <c r="L322" s="534"/>
      <c r="M322" s="534"/>
      <c r="N322" s="534"/>
    </row>
    <row r="323" spans="1:14" ht="13.5" customHeight="1">
      <c r="A323" s="534"/>
      <c r="B323" s="534"/>
      <c r="C323" s="534"/>
      <c r="D323" s="534"/>
      <c r="E323" s="534"/>
      <c r="F323" s="534"/>
      <c r="G323" s="534"/>
      <c r="H323" s="534"/>
      <c r="I323" s="534"/>
      <c r="J323" s="534"/>
      <c r="K323" s="534"/>
      <c r="L323" s="534"/>
      <c r="M323" s="534"/>
      <c r="N323" s="534"/>
    </row>
    <row r="324" spans="1:14" ht="13.5" customHeight="1">
      <c r="A324" s="534"/>
      <c r="B324" s="534"/>
      <c r="C324" s="534"/>
      <c r="D324" s="534"/>
      <c r="E324" s="534"/>
      <c r="F324" s="534"/>
      <c r="G324" s="534"/>
      <c r="H324" s="534"/>
      <c r="I324" s="534"/>
      <c r="J324" s="534"/>
      <c r="K324" s="534"/>
      <c r="L324" s="534"/>
      <c r="M324" s="534"/>
      <c r="N324" s="534"/>
    </row>
    <row r="325" spans="1:14" ht="13.5" customHeight="1">
      <c r="A325" s="534"/>
      <c r="B325" s="534"/>
      <c r="C325" s="534"/>
      <c r="D325" s="534"/>
      <c r="E325" s="534"/>
      <c r="F325" s="534"/>
      <c r="G325" s="534"/>
      <c r="H325" s="534"/>
      <c r="I325" s="534"/>
      <c r="J325" s="534"/>
      <c r="K325" s="534"/>
      <c r="L325" s="534"/>
      <c r="M325" s="534"/>
      <c r="N325" s="534"/>
    </row>
    <row r="326" spans="1:14" ht="13.5" customHeight="1">
      <c r="A326" s="534"/>
      <c r="B326" s="534"/>
      <c r="C326" s="534"/>
      <c r="D326" s="534"/>
      <c r="E326" s="534"/>
      <c r="F326" s="534"/>
      <c r="G326" s="534"/>
      <c r="H326" s="534"/>
      <c r="I326" s="534"/>
      <c r="J326" s="534"/>
      <c r="K326" s="534"/>
      <c r="L326" s="534"/>
      <c r="M326" s="534"/>
      <c r="N326" s="534"/>
    </row>
    <row r="327" spans="1:14" ht="13.5" customHeight="1">
      <c r="A327" s="534"/>
      <c r="B327" s="534"/>
      <c r="C327" s="534"/>
      <c r="D327" s="534"/>
      <c r="E327" s="534"/>
      <c r="F327" s="534"/>
      <c r="G327" s="534"/>
      <c r="H327" s="534"/>
      <c r="I327" s="534"/>
      <c r="J327" s="534"/>
      <c r="K327" s="534"/>
      <c r="L327" s="534"/>
      <c r="M327" s="534"/>
      <c r="N327" s="534"/>
    </row>
    <row r="328" spans="1:14" ht="13.5" customHeight="1">
      <c r="A328" s="534"/>
      <c r="B328" s="534"/>
      <c r="C328" s="534"/>
      <c r="D328" s="534"/>
      <c r="E328" s="534"/>
      <c r="F328" s="534"/>
      <c r="G328" s="534"/>
      <c r="H328" s="534"/>
      <c r="I328" s="534"/>
      <c r="J328" s="534"/>
      <c r="K328" s="534"/>
      <c r="L328" s="534"/>
      <c r="M328" s="534"/>
      <c r="N328" s="534"/>
    </row>
    <row r="329" spans="1:14" ht="13.5" customHeight="1">
      <c r="A329" s="534"/>
      <c r="B329" s="534"/>
      <c r="C329" s="534"/>
      <c r="D329" s="534"/>
      <c r="E329" s="534"/>
      <c r="F329" s="534"/>
      <c r="G329" s="534"/>
      <c r="H329" s="534"/>
      <c r="I329" s="534"/>
      <c r="J329" s="534"/>
      <c r="K329" s="534"/>
      <c r="L329" s="534"/>
      <c r="M329" s="534"/>
      <c r="N329" s="534"/>
    </row>
    <row r="330" spans="1:14" ht="13.5" customHeight="1">
      <c r="A330" s="534"/>
      <c r="B330" s="534"/>
      <c r="C330" s="534"/>
      <c r="D330" s="534"/>
      <c r="E330" s="534"/>
      <c r="F330" s="534"/>
      <c r="G330" s="534"/>
      <c r="H330" s="534"/>
      <c r="I330" s="534"/>
      <c r="J330" s="534"/>
      <c r="K330" s="534"/>
      <c r="L330" s="534"/>
      <c r="M330" s="534"/>
      <c r="N330" s="534"/>
    </row>
    <row r="331" spans="1:14" ht="13.5" customHeight="1">
      <c r="A331" s="534"/>
      <c r="B331" s="534"/>
      <c r="C331" s="534"/>
      <c r="D331" s="534"/>
      <c r="E331" s="534"/>
      <c r="F331" s="534"/>
      <c r="G331" s="534"/>
      <c r="H331" s="534"/>
      <c r="I331" s="534"/>
      <c r="J331" s="534"/>
      <c r="K331" s="534"/>
      <c r="L331" s="534"/>
      <c r="M331" s="534"/>
      <c r="N331" s="534"/>
    </row>
    <row r="332" spans="1:14" ht="13.5" customHeight="1">
      <c r="A332" s="534"/>
      <c r="B332" s="534"/>
      <c r="C332" s="534"/>
      <c r="D332" s="534"/>
      <c r="E332" s="534"/>
      <c r="F332" s="534"/>
      <c r="G332" s="534"/>
      <c r="H332" s="534"/>
      <c r="I332" s="534"/>
      <c r="J332" s="534"/>
      <c r="K332" s="534"/>
      <c r="L332" s="534"/>
      <c r="M332" s="534"/>
      <c r="N332" s="534"/>
    </row>
    <row r="333" spans="1:14" ht="13.5" customHeight="1">
      <c r="A333" s="534"/>
      <c r="B333" s="534"/>
      <c r="C333" s="534"/>
      <c r="D333" s="534"/>
      <c r="E333" s="534"/>
      <c r="F333" s="534"/>
      <c r="G333" s="534"/>
      <c r="H333" s="534"/>
      <c r="I333" s="534"/>
      <c r="J333" s="534"/>
      <c r="K333" s="534"/>
      <c r="L333" s="534"/>
      <c r="M333" s="534"/>
      <c r="N333" s="534"/>
    </row>
    <row r="334" spans="1:14" ht="13.5" customHeight="1">
      <c r="A334" s="534"/>
      <c r="B334" s="534"/>
      <c r="C334" s="534"/>
      <c r="D334" s="534"/>
      <c r="E334" s="534"/>
      <c r="F334" s="534"/>
      <c r="G334" s="534"/>
      <c r="H334" s="534"/>
      <c r="I334" s="534"/>
      <c r="J334" s="534"/>
      <c r="K334" s="534"/>
      <c r="L334" s="534"/>
      <c r="M334" s="534"/>
      <c r="N334" s="534"/>
    </row>
    <row r="335" spans="1:14" ht="13.5" customHeight="1">
      <c r="A335" s="534"/>
      <c r="B335" s="534"/>
      <c r="C335" s="534"/>
      <c r="D335" s="534"/>
      <c r="E335" s="534"/>
      <c r="F335" s="534"/>
      <c r="G335" s="534"/>
      <c r="H335" s="534"/>
      <c r="I335" s="534"/>
      <c r="J335" s="534"/>
      <c r="K335" s="534"/>
      <c r="L335" s="534"/>
      <c r="M335" s="534"/>
      <c r="N335" s="534"/>
    </row>
    <row r="336" spans="1:14" ht="13.5" customHeight="1">
      <c r="A336" s="534"/>
      <c r="B336" s="534"/>
      <c r="C336" s="534"/>
      <c r="D336" s="534"/>
      <c r="E336" s="534"/>
      <c r="F336" s="534"/>
      <c r="G336" s="534"/>
      <c r="H336" s="534"/>
      <c r="I336" s="534"/>
      <c r="J336" s="534"/>
      <c r="K336" s="534"/>
      <c r="L336" s="534"/>
      <c r="M336" s="534"/>
      <c r="N336" s="534"/>
    </row>
    <row r="337" spans="1:14" ht="13.5" customHeight="1">
      <c r="A337" s="534"/>
      <c r="B337" s="534"/>
      <c r="C337" s="534"/>
      <c r="D337" s="534"/>
      <c r="E337" s="534"/>
      <c r="F337" s="534"/>
      <c r="G337" s="534"/>
      <c r="H337" s="534"/>
      <c r="I337" s="534"/>
      <c r="J337" s="534"/>
      <c r="K337" s="534"/>
      <c r="L337" s="534"/>
      <c r="M337" s="534"/>
      <c r="N337" s="534"/>
    </row>
    <row r="338" spans="1:14" ht="13.5" customHeight="1">
      <c r="A338" s="534"/>
      <c r="B338" s="534"/>
      <c r="C338" s="534"/>
      <c r="D338" s="534"/>
      <c r="E338" s="534"/>
      <c r="F338" s="534"/>
      <c r="G338" s="534"/>
      <c r="H338" s="534"/>
      <c r="I338" s="534"/>
      <c r="J338" s="534"/>
      <c r="K338" s="534"/>
      <c r="L338" s="534"/>
      <c r="M338" s="534"/>
      <c r="N338" s="534"/>
    </row>
    <row r="339" spans="1:14" ht="13.5" customHeight="1">
      <c r="A339" s="534"/>
      <c r="B339" s="534"/>
      <c r="C339" s="534"/>
      <c r="D339" s="534"/>
      <c r="E339" s="534"/>
      <c r="F339" s="534"/>
      <c r="G339" s="534"/>
      <c r="H339" s="534"/>
      <c r="I339" s="534"/>
      <c r="J339" s="534"/>
      <c r="K339" s="534"/>
      <c r="L339" s="534"/>
      <c r="M339" s="534"/>
      <c r="N339" s="534"/>
    </row>
    <row r="340" spans="1:14" ht="13.5" customHeight="1">
      <c r="A340" s="534"/>
      <c r="B340" s="534"/>
      <c r="C340" s="534"/>
      <c r="D340" s="534"/>
      <c r="E340" s="534"/>
      <c r="F340" s="534"/>
      <c r="G340" s="534"/>
      <c r="H340" s="534"/>
      <c r="I340" s="534"/>
      <c r="J340" s="534"/>
      <c r="K340" s="534"/>
      <c r="L340" s="534"/>
      <c r="M340" s="534"/>
      <c r="N340" s="534"/>
    </row>
    <row r="341" spans="1:14" ht="13.5" customHeight="1">
      <c r="A341" s="534"/>
      <c r="B341" s="534"/>
      <c r="C341" s="534"/>
      <c r="D341" s="534"/>
      <c r="E341" s="534"/>
      <c r="F341" s="534"/>
      <c r="G341" s="534"/>
      <c r="H341" s="534"/>
      <c r="I341" s="534"/>
      <c r="J341" s="534"/>
      <c r="K341" s="534"/>
      <c r="L341" s="534"/>
      <c r="M341" s="534"/>
      <c r="N341" s="534"/>
    </row>
    <row r="342" spans="1:14" ht="13.5" customHeight="1">
      <c r="A342" s="534"/>
      <c r="B342" s="534"/>
      <c r="C342" s="534"/>
      <c r="D342" s="534"/>
      <c r="E342" s="534"/>
      <c r="F342" s="534"/>
      <c r="G342" s="534"/>
      <c r="H342" s="534"/>
      <c r="I342" s="534"/>
      <c r="J342" s="534"/>
      <c r="K342" s="534"/>
      <c r="L342" s="534"/>
      <c r="M342" s="534"/>
      <c r="N342" s="534"/>
    </row>
    <row r="343" spans="1:14" ht="13.5" customHeight="1">
      <c r="A343" s="534"/>
      <c r="B343" s="534"/>
      <c r="C343" s="534"/>
      <c r="D343" s="534"/>
      <c r="E343" s="534"/>
      <c r="F343" s="534"/>
      <c r="G343" s="534"/>
      <c r="H343" s="534"/>
      <c r="I343" s="534"/>
      <c r="J343" s="534"/>
      <c r="K343" s="534"/>
      <c r="L343" s="534"/>
      <c r="M343" s="534"/>
      <c r="N343" s="534"/>
    </row>
    <row r="344" spans="1:14" ht="13.5" customHeight="1">
      <c r="A344" s="534"/>
      <c r="B344" s="534"/>
      <c r="C344" s="534"/>
      <c r="D344" s="534"/>
      <c r="E344" s="534"/>
      <c r="F344" s="534"/>
      <c r="G344" s="534"/>
      <c r="H344" s="534"/>
      <c r="I344" s="534"/>
      <c r="J344" s="534"/>
      <c r="K344" s="534"/>
      <c r="L344" s="534"/>
      <c r="M344" s="534"/>
      <c r="N344" s="534"/>
    </row>
    <row r="345" spans="1:14" ht="13.5" customHeight="1">
      <c r="A345" s="534"/>
      <c r="B345" s="534"/>
      <c r="C345" s="534"/>
      <c r="D345" s="534"/>
      <c r="E345" s="534"/>
      <c r="F345" s="534"/>
      <c r="G345" s="534"/>
      <c r="H345" s="534"/>
      <c r="I345" s="534"/>
      <c r="J345" s="534"/>
      <c r="K345" s="534"/>
      <c r="L345" s="534"/>
      <c r="M345" s="534"/>
      <c r="N345" s="534"/>
    </row>
    <row r="346" spans="1:14" ht="13.5" customHeight="1">
      <c r="A346" s="534"/>
      <c r="B346" s="534"/>
      <c r="C346" s="534"/>
      <c r="D346" s="534"/>
      <c r="E346" s="534"/>
      <c r="F346" s="534"/>
      <c r="G346" s="534"/>
      <c r="H346" s="534"/>
      <c r="I346" s="534"/>
      <c r="J346" s="534"/>
      <c r="K346" s="534"/>
      <c r="L346" s="534"/>
      <c r="M346" s="534"/>
      <c r="N346" s="534"/>
    </row>
    <row r="347" spans="1:14" ht="13.5" customHeight="1">
      <c r="A347" s="534"/>
      <c r="B347" s="534"/>
      <c r="C347" s="534"/>
      <c r="D347" s="534"/>
      <c r="E347" s="534"/>
      <c r="F347" s="534"/>
      <c r="G347" s="534"/>
      <c r="H347" s="534"/>
      <c r="I347" s="534"/>
      <c r="J347" s="534"/>
      <c r="K347" s="534"/>
      <c r="L347" s="534"/>
      <c r="M347" s="534"/>
      <c r="N347" s="534"/>
    </row>
    <row r="348" spans="1:14" ht="13.5" customHeight="1">
      <c r="A348" s="534"/>
      <c r="B348" s="534"/>
      <c r="C348" s="534"/>
      <c r="D348" s="534"/>
      <c r="E348" s="534"/>
      <c r="F348" s="534"/>
      <c r="G348" s="534"/>
      <c r="H348" s="534"/>
      <c r="I348" s="534"/>
      <c r="J348" s="534"/>
      <c r="K348" s="534"/>
      <c r="L348" s="534"/>
      <c r="M348" s="534"/>
      <c r="N348" s="534"/>
    </row>
    <row r="349" spans="1:14" ht="13.5" customHeight="1">
      <c r="A349" s="534"/>
      <c r="B349" s="534"/>
      <c r="C349" s="534"/>
      <c r="D349" s="534"/>
      <c r="E349" s="534"/>
      <c r="F349" s="534"/>
      <c r="G349" s="534"/>
      <c r="H349" s="534"/>
      <c r="I349" s="534"/>
      <c r="J349" s="534"/>
      <c r="K349" s="534"/>
      <c r="L349" s="534"/>
      <c r="M349" s="534"/>
      <c r="N349" s="534"/>
    </row>
  </sheetData>
  <sheetProtection algorithmName="SHA-512" hashValue="0cY+CTPhlEU1uP6P5sfNVqZC/55tjM1t7pV9Klo9taBMLDOoCbqbc8ewqo87TnsTt8jQCqg0EVXCK4i+ga0pfQ==" saltValue="G/FORCeoWPo/f6Fxc4AfFA==" spinCount="100000" sheet="1" objects="1" scenarios="1"/>
  <mergeCells count="2">
    <mergeCell ref="A1:N4"/>
    <mergeCell ref="A5:N24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
  <sheetViews>
    <sheetView workbookViewId="0">
      <selection activeCell="D4" sqref="D4"/>
    </sheetView>
  </sheetViews>
  <sheetFormatPr defaultRowHeight="13.2"/>
  <cols>
    <col min="1" max="1" width="10.88671875" bestFit="1" customWidth="1"/>
  </cols>
  <sheetData>
    <row r="1" spans="1:4">
      <c r="A1" s="12" t="s">
        <v>42</v>
      </c>
      <c r="D1" s="11" t="s">
        <v>183</v>
      </c>
    </row>
    <row r="2" spans="1:4">
      <c r="A2" s="13" t="s">
        <v>69</v>
      </c>
      <c r="D2" s="11" t="s">
        <v>230</v>
      </c>
    </row>
    <row r="3" spans="1:4">
      <c r="A3" s="13" t="s">
        <v>70</v>
      </c>
      <c r="D3" t="s">
        <v>231</v>
      </c>
    </row>
    <row r="4" spans="1:4">
      <c r="A4" s="13" t="s">
        <v>71</v>
      </c>
    </row>
    <row r="5" spans="1:4">
      <c r="A5" s="13" t="s">
        <v>72</v>
      </c>
    </row>
    <row r="6" spans="1:4">
      <c r="A6" s="13" t="s">
        <v>73</v>
      </c>
    </row>
    <row r="7" spans="1:4">
      <c r="A7" s="13" t="s">
        <v>74</v>
      </c>
    </row>
    <row r="8" spans="1:4" ht="13.8" thickBot="1">
      <c r="A8" s="14" t="s">
        <v>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7"/>
  <sheetViews>
    <sheetView zoomScaleNormal="100" workbookViewId="0">
      <selection activeCell="A13" sqref="A13:C14"/>
    </sheetView>
  </sheetViews>
  <sheetFormatPr defaultColWidth="9.109375" defaultRowHeight="15.6"/>
  <cols>
    <col min="1" max="1" width="40.33203125" style="7" customWidth="1"/>
    <col min="2" max="2" width="38.33203125" style="7" customWidth="1"/>
    <col min="3" max="3" width="38.109375" style="7" customWidth="1"/>
    <col min="4" max="4" width="44.6640625" style="7" customWidth="1"/>
    <col min="5" max="5" width="23.33203125" style="5" customWidth="1"/>
    <col min="6" max="8" width="9.109375" style="5"/>
    <col min="9" max="9" width="19.33203125" style="5" customWidth="1"/>
    <col min="10" max="13" width="9.109375" style="5"/>
    <col min="14" max="14" width="22.33203125" style="5" bestFit="1" customWidth="1"/>
    <col min="15" max="15" width="16" style="5" bestFit="1" customWidth="1"/>
    <col min="16" max="16384" width="9.109375" style="5"/>
  </cols>
  <sheetData>
    <row r="1" spans="1:4" ht="16.2" thickBot="1">
      <c r="C1" s="26"/>
    </row>
    <row r="2" spans="1:4" ht="25.5" customHeight="1">
      <c r="A2" s="588" t="s">
        <v>237</v>
      </c>
      <c r="B2" s="581" t="s">
        <v>147</v>
      </c>
      <c r="C2" s="582"/>
    </row>
    <row r="3" spans="1:4" ht="19.5" customHeight="1">
      <c r="A3" s="589"/>
      <c r="B3" s="28" t="s">
        <v>145</v>
      </c>
      <c r="C3" s="29">
        <v>93.045000000000002</v>
      </c>
    </row>
    <row r="4" spans="1:4" ht="19.5" customHeight="1" thickBot="1">
      <c r="A4" s="590"/>
      <c r="B4" s="30" t="s">
        <v>130</v>
      </c>
      <c r="C4" s="29">
        <v>93.052999999999997</v>
      </c>
    </row>
    <row r="5" spans="1:4" ht="12.75" customHeight="1">
      <c r="A5" s="572" t="s">
        <v>198</v>
      </c>
      <c r="B5" s="573"/>
      <c r="C5" s="574"/>
      <c r="D5" s="8"/>
    </row>
    <row r="6" spans="1:4" ht="12.75" customHeight="1">
      <c r="A6" s="578"/>
      <c r="B6" s="579"/>
      <c r="C6" s="580"/>
      <c r="D6" s="8"/>
    </row>
    <row r="7" spans="1:4" ht="18.75" customHeight="1">
      <c r="A7" s="31" t="s">
        <v>131</v>
      </c>
      <c r="B7" s="583"/>
      <c r="C7" s="584"/>
      <c r="D7" s="10"/>
    </row>
    <row r="8" spans="1:4" ht="18.75" customHeight="1">
      <c r="A8" s="31" t="s">
        <v>215</v>
      </c>
      <c r="B8" s="583"/>
      <c r="C8" s="584"/>
      <c r="D8" s="10"/>
    </row>
    <row r="9" spans="1:4" ht="18.75" customHeight="1">
      <c r="A9" s="31" t="s">
        <v>132</v>
      </c>
      <c r="B9" s="583"/>
      <c r="C9" s="584"/>
      <c r="D9" s="10"/>
    </row>
    <row r="10" spans="1:4" ht="18.75" customHeight="1">
      <c r="A10" s="31" t="s">
        <v>133</v>
      </c>
      <c r="B10" s="583"/>
      <c r="C10" s="584"/>
      <c r="D10" s="10"/>
    </row>
    <row r="11" spans="1:4" ht="18.75" customHeight="1">
      <c r="A11" s="32" t="s">
        <v>238</v>
      </c>
      <c r="B11" s="591"/>
      <c r="C11" s="592"/>
      <c r="D11" s="10"/>
    </row>
    <row r="12" spans="1:4" ht="19.8" thickBot="1">
      <c r="A12" s="585" t="s">
        <v>239</v>
      </c>
      <c r="B12" s="586"/>
      <c r="C12" s="587"/>
      <c r="D12" s="10"/>
    </row>
    <row r="13" spans="1:4" ht="18.75" customHeight="1">
      <c r="A13" s="572" t="s">
        <v>134</v>
      </c>
      <c r="B13" s="573"/>
      <c r="C13" s="574"/>
      <c r="D13" s="8"/>
    </row>
    <row r="14" spans="1:4" ht="18.75" customHeight="1">
      <c r="A14" s="575"/>
      <c r="B14" s="576"/>
      <c r="C14" s="577"/>
      <c r="D14" s="8"/>
    </row>
    <row r="15" spans="1:4" ht="18.75" customHeight="1">
      <c r="A15" s="31"/>
      <c r="B15" s="33" t="s">
        <v>55</v>
      </c>
      <c r="C15" s="34" t="s">
        <v>135</v>
      </c>
      <c r="D15" s="25"/>
    </row>
    <row r="16" spans="1:4" ht="20.25" customHeight="1">
      <c r="A16" s="35" t="s">
        <v>153</v>
      </c>
      <c r="B16" s="517">
        <f>SUM('Part C Cash Revenue and Support'!B7:B8)</f>
        <v>0</v>
      </c>
      <c r="C16" s="518">
        <f>SUM('Part C Cash Revenue and Support'!C7:C8)</f>
        <v>0</v>
      </c>
      <c r="D16" s="24"/>
    </row>
    <row r="17" spans="1:15" ht="22.5" customHeight="1">
      <c r="A17" s="35" t="s">
        <v>154</v>
      </c>
      <c r="B17" s="517" t="e">
        <f>'Part C Cash Revenue and Support'!B19-'Part C Cash Revenue and Support'!B10-'Part C Cash Revenue and Support'!B9-'Part C Cash Revenue and Support'!B8-'Part C Cash Revenue and Support'!B7</f>
        <v>#DIV/0!</v>
      </c>
      <c r="C17" s="518" t="e">
        <f>'Part C Cash Revenue and Support'!C19-'Part C Cash Revenue and Support'!C10-'Part C Cash Revenue and Support'!C9-'Part C Cash Revenue and Support'!C8-'Part C Cash Revenue and Support'!C7</f>
        <v>#DIV/0!</v>
      </c>
    </row>
    <row r="18" spans="1:15" ht="19.5" customHeight="1">
      <c r="A18" s="35" t="s">
        <v>144</v>
      </c>
      <c r="B18" s="517" t="e">
        <f>(B19/0.85)*0.15</f>
        <v>#DIV/0!</v>
      </c>
      <c r="C18" s="518" t="e">
        <f>(C19/0.85)*0.15</f>
        <v>#DIV/0!</v>
      </c>
      <c r="D18" s="23"/>
      <c r="F18" s="16"/>
      <c r="I18" s="22"/>
    </row>
    <row r="19" spans="1:15" ht="19.5" customHeight="1">
      <c r="A19" s="35" t="s">
        <v>148</v>
      </c>
      <c r="B19" s="519" t="e">
        <f>SUM(B20*B21)+(B23*B22)</f>
        <v>#DIV/0!</v>
      </c>
      <c r="C19" s="520" t="e">
        <f>SUM((C20*C21)+(C23*C22))</f>
        <v>#DIV/0!</v>
      </c>
      <c r="F19" s="6"/>
      <c r="I19" s="22"/>
    </row>
    <row r="20" spans="1:15" ht="20.25" customHeight="1">
      <c r="A20" s="35" t="s">
        <v>149</v>
      </c>
      <c r="B20" s="521" t="e">
        <f>'Part B Nutrition Service Costs'!D25</f>
        <v>#DIV/0!</v>
      </c>
      <c r="C20" s="522" t="e">
        <f>'Part B Nutrition Service Costs'!F25</f>
        <v>#DIV/0!</v>
      </c>
      <c r="D20" s="23"/>
      <c r="F20" s="6"/>
    </row>
    <row r="21" spans="1:15" ht="22.5" customHeight="1">
      <c r="A21" s="35" t="s">
        <v>150</v>
      </c>
      <c r="B21" s="523">
        <f>'Part B Nutrition Service Costs'!M39</f>
        <v>0</v>
      </c>
      <c r="C21" s="524">
        <f>'Part B Nutrition Service Costs'!O39</f>
        <v>0</v>
      </c>
      <c r="D21" s="23"/>
      <c r="F21" s="6"/>
    </row>
    <row r="22" spans="1:15" ht="18.75" customHeight="1">
      <c r="A22" s="35" t="s">
        <v>151</v>
      </c>
      <c r="B22" s="521">
        <f>IFERROR('Part B Nutrition Service Costs'!E25,0)</f>
        <v>0</v>
      </c>
      <c r="C22" s="522">
        <f>IFERROR('Part B Nutrition Service Costs'!G25,0)</f>
        <v>0</v>
      </c>
      <c r="F22" s="6"/>
    </row>
    <row r="23" spans="1:15" ht="18.75" customHeight="1">
      <c r="A23" s="35" t="s">
        <v>152</v>
      </c>
      <c r="B23" s="523">
        <f>'Part B Nutrition Service Costs'!N39</f>
        <v>0</v>
      </c>
      <c r="C23" s="524">
        <f>'Part B Nutrition Service Costs'!P39</f>
        <v>0</v>
      </c>
      <c r="F23" s="6"/>
    </row>
    <row r="24" spans="1:15" ht="12.75" customHeight="1">
      <c r="A24" s="563" t="s">
        <v>136</v>
      </c>
      <c r="B24" s="564"/>
      <c r="C24" s="565"/>
    </row>
    <row r="25" spans="1:15" ht="12.75" customHeight="1" thickBot="1">
      <c r="A25" s="566"/>
      <c r="B25" s="567"/>
      <c r="C25" s="568"/>
    </row>
    <row r="26" spans="1:15" ht="12.75" customHeight="1">
      <c r="A26" s="554" t="s">
        <v>194</v>
      </c>
      <c r="B26" s="555"/>
      <c r="C26" s="556"/>
    </row>
    <row r="27" spans="1:15" ht="15">
      <c r="A27" s="557"/>
      <c r="B27" s="558"/>
      <c r="C27" s="559"/>
      <c r="D27" s="21"/>
    </row>
    <row r="28" spans="1:15" ht="12.75" customHeight="1">
      <c r="A28" s="557"/>
      <c r="B28" s="558"/>
      <c r="C28" s="559"/>
      <c r="D28" s="18"/>
      <c r="N28" s="17"/>
      <c r="O28" s="17"/>
    </row>
    <row r="29" spans="1:15" ht="16.8">
      <c r="A29" s="557"/>
      <c r="B29" s="558"/>
      <c r="C29" s="559"/>
      <c r="D29" s="9"/>
      <c r="N29" s="17"/>
      <c r="O29" s="17"/>
    </row>
    <row r="30" spans="1:15" ht="12.75" customHeight="1">
      <c r="A30" s="557"/>
      <c r="B30" s="558"/>
      <c r="C30" s="559"/>
      <c r="D30" s="9"/>
      <c r="N30" s="19"/>
      <c r="O30" s="20"/>
    </row>
    <row r="31" spans="1:15" ht="12.75" customHeight="1">
      <c r="A31" s="557"/>
      <c r="B31" s="558"/>
      <c r="C31" s="559"/>
      <c r="D31" s="9"/>
      <c r="N31" s="17"/>
      <c r="O31" s="17"/>
    </row>
    <row r="32" spans="1:15" ht="113.25" customHeight="1" thickBot="1">
      <c r="A32" s="560"/>
      <c r="B32" s="561"/>
      <c r="C32" s="562"/>
      <c r="D32" s="9"/>
      <c r="N32" s="19"/>
      <c r="O32" s="20"/>
    </row>
    <row r="33" spans="1:15" ht="19.2">
      <c r="A33" s="569" t="s">
        <v>137</v>
      </c>
      <c r="B33" s="570"/>
      <c r="C33" s="571"/>
      <c r="D33" s="10"/>
      <c r="N33" s="17"/>
    </row>
    <row r="34" spans="1:15" ht="28.5" customHeight="1">
      <c r="A34" s="550" t="s">
        <v>138</v>
      </c>
      <c r="B34" s="551"/>
      <c r="C34" s="36"/>
      <c r="D34" s="27"/>
      <c r="E34" s="22"/>
      <c r="N34" s="18"/>
      <c r="O34" s="18"/>
    </row>
    <row r="35" spans="1:15" ht="28.5" customHeight="1">
      <c r="A35" s="550" t="s">
        <v>139</v>
      </c>
      <c r="B35" s="551"/>
      <c r="C35" s="37"/>
      <c r="N35" s="20"/>
      <c r="O35" s="18"/>
    </row>
    <row r="36" spans="1:15" ht="28.5" customHeight="1">
      <c r="A36" s="550" t="s">
        <v>140</v>
      </c>
      <c r="B36" s="551"/>
      <c r="C36" s="36"/>
      <c r="N36" s="18"/>
      <c r="O36" s="490"/>
    </row>
    <row r="37" spans="1:15" ht="28.5" customHeight="1" thickBot="1">
      <c r="A37" s="552" t="s">
        <v>141</v>
      </c>
      <c r="B37" s="553"/>
      <c r="C37" s="38"/>
      <c r="N37" s="17"/>
      <c r="O37" s="20"/>
    </row>
  </sheetData>
  <sheetProtection algorithmName="SHA-512" hashValue="MzHBUsUE/Nv8yr2ILguAfKQaKJ9/1TjbmD1NB0xugPAqRqkxwfal8CUT8BeLiIkPzw9TIpY3mR0Gt75tnv3R6Q==" saltValue="G3kYS0Z1RXxqJVpbpB1cxw==" spinCount="100000" sheet="1" formatCells="0"/>
  <mergeCells count="17">
    <mergeCell ref="A24:C25"/>
    <mergeCell ref="A33:C33"/>
    <mergeCell ref="A13:C14"/>
    <mergeCell ref="A5:C6"/>
    <mergeCell ref="B2:C2"/>
    <mergeCell ref="B7:C7"/>
    <mergeCell ref="B8:C8"/>
    <mergeCell ref="B9:C9"/>
    <mergeCell ref="B10:C10"/>
    <mergeCell ref="A12:C12"/>
    <mergeCell ref="A2:A4"/>
    <mergeCell ref="B11:C11"/>
    <mergeCell ref="A34:B34"/>
    <mergeCell ref="A35:B35"/>
    <mergeCell ref="A36:B36"/>
    <mergeCell ref="A37:B37"/>
    <mergeCell ref="A26:C32"/>
  </mergeCells>
  <pageMargins left="0.33" right="0.25"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2"/>
  <sheetViews>
    <sheetView zoomScaleNormal="100" workbookViewId="0">
      <selection activeCell="J20" sqref="J20"/>
    </sheetView>
  </sheetViews>
  <sheetFormatPr defaultColWidth="11.109375" defaultRowHeight="15"/>
  <cols>
    <col min="1" max="1" width="41.6640625" style="39" bestFit="1" customWidth="1"/>
    <col min="2" max="3" width="15" style="39" customWidth="1"/>
    <col min="4" max="4" width="14.6640625" style="39" customWidth="1"/>
    <col min="5" max="5" width="15" style="39" customWidth="1"/>
    <col min="6" max="6" width="16.5546875" style="39" customWidth="1"/>
    <col min="7" max="7" width="25.44140625" style="39" customWidth="1"/>
    <col min="8" max="8" width="15" style="39" customWidth="1"/>
    <col min="9" max="16384" width="11.109375" style="39"/>
  </cols>
  <sheetData>
    <row r="1" spans="1:8">
      <c r="G1" s="40"/>
      <c r="H1" s="40"/>
    </row>
    <row r="2" spans="1:8" ht="15" customHeight="1">
      <c r="A2" s="593" t="s">
        <v>214</v>
      </c>
      <c r="B2" s="593"/>
      <c r="C2" s="593"/>
      <c r="D2" s="593"/>
      <c r="E2" s="593"/>
      <c r="F2" s="593"/>
      <c r="G2" s="593"/>
      <c r="H2" s="41"/>
    </row>
    <row r="3" spans="1:8" ht="19.5" customHeight="1">
      <c r="A3" s="593"/>
      <c r="B3" s="593"/>
      <c r="C3" s="593"/>
      <c r="D3" s="593"/>
      <c r="E3" s="593"/>
      <c r="F3" s="593"/>
      <c r="G3" s="593"/>
      <c r="H3" s="41"/>
    </row>
    <row r="4" spans="1:8" ht="17.399999999999999">
      <c r="A4" s="594" t="s">
        <v>88</v>
      </c>
      <c r="B4" s="594"/>
      <c r="C4" s="594"/>
      <c r="D4" s="594"/>
      <c r="E4" s="594"/>
      <c r="F4" s="594"/>
      <c r="G4" s="594"/>
      <c r="H4" s="42"/>
    </row>
    <row r="5" spans="1:8" ht="18" thickBot="1">
      <c r="A5" s="595"/>
      <c r="B5" s="595"/>
      <c r="C5" s="595"/>
      <c r="D5" s="595"/>
      <c r="E5" s="595"/>
      <c r="F5" s="595"/>
      <c r="G5" s="594"/>
      <c r="H5" s="42"/>
    </row>
    <row r="6" spans="1:8" ht="39" customHeight="1" thickTop="1" thickBot="1">
      <c r="A6" s="43" t="s">
        <v>217</v>
      </c>
      <c r="B6" s="604">
        <f>'Budget Cover Sheet'!B7</f>
        <v>0</v>
      </c>
      <c r="C6" s="605"/>
      <c r="D6" s="606"/>
      <c r="E6" s="598" t="s">
        <v>240</v>
      </c>
      <c r="F6" s="599"/>
      <c r="G6" s="600"/>
      <c r="H6" s="44"/>
    </row>
    <row r="7" spans="1:8" ht="16.2" thickTop="1" thickBot="1">
      <c r="A7" s="601"/>
      <c r="B7" s="602"/>
      <c r="C7" s="602"/>
      <c r="D7" s="602"/>
      <c r="E7" s="602"/>
      <c r="F7" s="602"/>
      <c r="G7" s="603"/>
      <c r="H7" s="44"/>
    </row>
    <row r="8" spans="1:8" ht="40.5" customHeight="1" thickTop="1" thickBot="1">
      <c r="A8" s="45" t="s">
        <v>91</v>
      </c>
      <c r="B8" s="608" t="s">
        <v>89</v>
      </c>
      <c r="C8" s="609"/>
      <c r="D8" s="610"/>
      <c r="E8" s="608" t="s">
        <v>90</v>
      </c>
      <c r="F8" s="609"/>
      <c r="G8" s="610"/>
    </row>
    <row r="9" spans="1:8" ht="18.600000000000001" thickTop="1" thickBot="1">
      <c r="A9" s="46" t="s">
        <v>80</v>
      </c>
      <c r="B9" s="611">
        <f>B31</f>
        <v>0</v>
      </c>
      <c r="C9" s="612"/>
      <c r="D9" s="613"/>
      <c r="E9" s="611">
        <f>E31</f>
        <v>0</v>
      </c>
      <c r="F9" s="612"/>
      <c r="G9" s="613"/>
      <c r="H9" s="47"/>
    </row>
    <row r="10" spans="1:8" ht="31.2" thickTop="1" thickBot="1">
      <c r="A10" s="48" t="s">
        <v>92</v>
      </c>
      <c r="B10" s="49" t="s">
        <v>81</v>
      </c>
      <c r="C10" s="50" t="s">
        <v>155</v>
      </c>
      <c r="D10" s="51" t="s">
        <v>82</v>
      </c>
      <c r="E10" s="52" t="s">
        <v>81</v>
      </c>
      <c r="F10" s="50" t="s">
        <v>155</v>
      </c>
      <c r="G10" s="51" t="s">
        <v>82</v>
      </c>
      <c r="H10" s="53"/>
    </row>
    <row r="11" spans="1:8" ht="21" customHeight="1" thickTop="1">
      <c r="A11" s="54" t="s">
        <v>83</v>
      </c>
      <c r="B11" s="55">
        <f t="shared" ref="B11:B17" si="0">SUM(C11:D11)</f>
        <v>0</v>
      </c>
      <c r="C11" s="369"/>
      <c r="D11" s="525"/>
      <c r="E11" s="55">
        <f t="shared" ref="E11:E17" si="1">SUM(F11:G11)</f>
        <v>0</v>
      </c>
      <c r="F11" s="369"/>
      <c r="G11" s="525">
        <v>0</v>
      </c>
      <c r="H11" s="53"/>
    </row>
    <row r="12" spans="1:8" ht="20.25" customHeight="1">
      <c r="A12" s="57" t="s">
        <v>84</v>
      </c>
      <c r="B12" s="55">
        <f t="shared" si="0"/>
        <v>0</v>
      </c>
      <c r="C12" s="369"/>
      <c r="D12" s="525"/>
      <c r="E12" s="55">
        <f t="shared" si="1"/>
        <v>0</v>
      </c>
      <c r="F12" s="369"/>
      <c r="G12" s="525">
        <v>0</v>
      </c>
      <c r="H12" s="58"/>
    </row>
    <row r="13" spans="1:8" ht="20.25" customHeight="1">
      <c r="A13" s="57" t="s">
        <v>85</v>
      </c>
      <c r="B13" s="55">
        <f t="shared" si="0"/>
        <v>0</v>
      </c>
      <c r="C13" s="369"/>
      <c r="D13" s="525"/>
      <c r="E13" s="55">
        <f t="shared" si="1"/>
        <v>0</v>
      </c>
      <c r="F13" s="369"/>
      <c r="G13" s="525">
        <v>0</v>
      </c>
      <c r="H13" s="58"/>
    </row>
    <row r="14" spans="1:8" ht="21.75" customHeight="1">
      <c r="A14" s="57" t="s">
        <v>77</v>
      </c>
      <c r="B14" s="55">
        <f t="shared" si="0"/>
        <v>0</v>
      </c>
      <c r="C14" s="369"/>
      <c r="D14" s="525"/>
      <c r="E14" s="55">
        <f t="shared" si="1"/>
        <v>0</v>
      </c>
      <c r="F14" s="369"/>
      <c r="G14" s="525">
        <v>0</v>
      </c>
      <c r="H14" s="58"/>
    </row>
    <row r="15" spans="1:8" ht="21.75" customHeight="1">
      <c r="A15" s="59" t="s">
        <v>86</v>
      </c>
      <c r="B15" s="55">
        <f t="shared" si="0"/>
        <v>0</v>
      </c>
      <c r="C15" s="369"/>
      <c r="D15" s="525"/>
      <c r="E15" s="55">
        <f t="shared" si="1"/>
        <v>0</v>
      </c>
      <c r="F15" s="369"/>
      <c r="G15" s="525">
        <v>0</v>
      </c>
      <c r="H15" s="58"/>
    </row>
    <row r="16" spans="1:8" ht="19.5" customHeight="1">
      <c r="A16" s="59" t="s">
        <v>3</v>
      </c>
      <c r="B16" s="55">
        <f t="shared" si="0"/>
        <v>0</v>
      </c>
      <c r="C16" s="369"/>
      <c r="D16" s="525"/>
      <c r="E16" s="55">
        <f t="shared" si="1"/>
        <v>0</v>
      </c>
      <c r="F16" s="369"/>
      <c r="G16" s="525"/>
      <c r="H16" s="58"/>
    </row>
    <row r="17" spans="1:8" ht="22.5" customHeight="1" thickBot="1">
      <c r="A17" s="59" t="s">
        <v>76</v>
      </c>
      <c r="B17" s="55">
        <f t="shared" si="0"/>
        <v>0</v>
      </c>
      <c r="C17" s="369"/>
      <c r="D17" s="525"/>
      <c r="E17" s="55">
        <f t="shared" si="1"/>
        <v>0</v>
      </c>
      <c r="F17" s="369"/>
      <c r="G17" s="525"/>
      <c r="H17" s="58"/>
    </row>
    <row r="18" spans="1:8" ht="21.75" customHeight="1" thickTop="1" thickBot="1">
      <c r="A18" s="60" t="s">
        <v>0</v>
      </c>
      <c r="B18" s="61">
        <f t="shared" ref="B18:G18" si="2">SUM(B11:B17)</f>
        <v>0</v>
      </c>
      <c r="C18" s="61">
        <f t="shared" si="2"/>
        <v>0</v>
      </c>
      <c r="D18" s="62">
        <f t="shared" si="2"/>
        <v>0</v>
      </c>
      <c r="E18" s="61">
        <f t="shared" si="2"/>
        <v>0</v>
      </c>
      <c r="F18" s="61">
        <f t="shared" si="2"/>
        <v>0</v>
      </c>
      <c r="G18" s="62">
        <f t="shared" si="2"/>
        <v>0</v>
      </c>
      <c r="H18" s="63"/>
    </row>
    <row r="19" spans="1:8" ht="22.5" customHeight="1" thickTop="1">
      <c r="A19" s="64" t="s">
        <v>78</v>
      </c>
      <c r="B19" s="65">
        <f>SUM(C19:D19)</f>
        <v>0</v>
      </c>
      <c r="C19" s="526"/>
      <c r="D19" s="527"/>
      <c r="E19" s="65">
        <f>SUM(F19:G19)</f>
        <v>0</v>
      </c>
      <c r="F19" s="528"/>
      <c r="G19" s="527"/>
      <c r="H19" s="63"/>
    </row>
    <row r="20" spans="1:8" ht="21" customHeight="1" thickBot="1">
      <c r="A20" s="66" t="s">
        <v>79</v>
      </c>
      <c r="B20" s="67">
        <f>SUM(C20:D20)</f>
        <v>0</v>
      </c>
      <c r="C20" s="464"/>
      <c r="D20" s="529"/>
      <c r="E20" s="67">
        <f>SUM(F20:G20)</f>
        <v>0</v>
      </c>
      <c r="F20" s="369"/>
      <c r="G20" s="529"/>
      <c r="H20" s="58"/>
    </row>
    <row r="21" spans="1:8" ht="22.5" customHeight="1" thickTop="1" thickBot="1">
      <c r="A21" s="60" t="s">
        <v>0</v>
      </c>
      <c r="B21" s="61">
        <f t="shared" ref="B21:G21" si="3">B20+B19</f>
        <v>0</v>
      </c>
      <c r="C21" s="61">
        <f t="shared" si="3"/>
        <v>0</v>
      </c>
      <c r="D21" s="62">
        <f t="shared" si="3"/>
        <v>0</v>
      </c>
      <c r="E21" s="61">
        <f t="shared" si="3"/>
        <v>0</v>
      </c>
      <c r="F21" s="61">
        <f t="shared" si="3"/>
        <v>0</v>
      </c>
      <c r="G21" s="62">
        <f t="shared" si="3"/>
        <v>0</v>
      </c>
      <c r="H21" s="63"/>
    </row>
    <row r="22" spans="1:8" ht="23.25" customHeight="1" thickTop="1" thickBot="1">
      <c r="A22" s="69" t="s">
        <v>94</v>
      </c>
      <c r="B22" s="596"/>
      <c r="C22" s="596"/>
      <c r="D22" s="597"/>
      <c r="E22" s="614"/>
      <c r="F22" s="615"/>
      <c r="G22" s="616"/>
      <c r="H22" s="63"/>
    </row>
    <row r="23" spans="1:8" ht="21" customHeight="1" thickTop="1">
      <c r="A23" s="69" t="s">
        <v>93</v>
      </c>
      <c r="B23" s="596"/>
      <c r="C23" s="596"/>
      <c r="D23" s="597"/>
      <c r="E23" s="607"/>
      <c r="F23" s="596"/>
      <c r="G23" s="596"/>
      <c r="H23" s="47"/>
    </row>
    <row r="24" spans="1:8" ht="21.75" customHeight="1">
      <c r="A24" s="70" t="s">
        <v>69</v>
      </c>
      <c r="B24" s="55">
        <f t="shared" ref="B24:B30" si="4">SUM(C24:D24)</f>
        <v>0</v>
      </c>
      <c r="C24" s="369"/>
      <c r="D24" s="525"/>
      <c r="E24" s="55">
        <f>SUM(F24:G24)</f>
        <v>0</v>
      </c>
      <c r="F24" s="369"/>
      <c r="G24" s="369"/>
      <c r="H24" s="47"/>
    </row>
    <row r="25" spans="1:8" ht="21" customHeight="1">
      <c r="A25" s="71" t="s">
        <v>70</v>
      </c>
      <c r="B25" s="55">
        <f t="shared" si="4"/>
        <v>0</v>
      </c>
      <c r="C25" s="369"/>
      <c r="D25" s="525"/>
      <c r="E25" s="55">
        <f t="shared" ref="E25:E30" si="5">SUM(F25:G25)</f>
        <v>0</v>
      </c>
      <c r="F25" s="369"/>
      <c r="G25" s="369"/>
      <c r="H25" s="47"/>
    </row>
    <row r="26" spans="1:8" ht="19.5" customHeight="1">
      <c r="A26" s="71" t="s">
        <v>71</v>
      </c>
      <c r="B26" s="55">
        <f t="shared" si="4"/>
        <v>0</v>
      </c>
      <c r="C26" s="369"/>
      <c r="D26" s="525"/>
      <c r="E26" s="55">
        <f t="shared" si="5"/>
        <v>0</v>
      </c>
      <c r="F26" s="369"/>
      <c r="G26" s="369"/>
      <c r="H26" s="47"/>
    </row>
    <row r="27" spans="1:8" ht="21" customHeight="1">
      <c r="A27" s="71" t="s">
        <v>72</v>
      </c>
      <c r="B27" s="55">
        <f t="shared" si="4"/>
        <v>0</v>
      </c>
      <c r="C27" s="369"/>
      <c r="D27" s="525"/>
      <c r="E27" s="55">
        <f t="shared" si="5"/>
        <v>0</v>
      </c>
      <c r="F27" s="369"/>
      <c r="G27" s="369"/>
      <c r="H27" s="47"/>
    </row>
    <row r="28" spans="1:8" ht="20.25" customHeight="1">
      <c r="A28" s="71" t="s">
        <v>73</v>
      </c>
      <c r="B28" s="55">
        <f t="shared" si="4"/>
        <v>0</v>
      </c>
      <c r="C28" s="369"/>
      <c r="D28" s="525"/>
      <c r="E28" s="55">
        <f t="shared" si="5"/>
        <v>0</v>
      </c>
      <c r="F28" s="369"/>
      <c r="G28" s="369"/>
      <c r="H28" s="47"/>
    </row>
    <row r="29" spans="1:8" ht="21" customHeight="1">
      <c r="A29" s="71" t="s">
        <v>74</v>
      </c>
      <c r="B29" s="55">
        <f t="shared" si="4"/>
        <v>0</v>
      </c>
      <c r="C29" s="369"/>
      <c r="D29" s="525"/>
      <c r="E29" s="55">
        <f t="shared" si="5"/>
        <v>0</v>
      </c>
      <c r="F29" s="369"/>
      <c r="G29" s="369"/>
      <c r="H29" s="47"/>
    </row>
    <row r="30" spans="1:8" ht="19.5" customHeight="1" thickBot="1">
      <c r="A30" s="71" t="s">
        <v>75</v>
      </c>
      <c r="B30" s="530">
        <f t="shared" si="4"/>
        <v>0</v>
      </c>
      <c r="C30" s="531"/>
      <c r="D30" s="532"/>
      <c r="E30" s="530">
        <f t="shared" si="5"/>
        <v>0</v>
      </c>
      <c r="F30" s="531"/>
      <c r="G30" s="531"/>
      <c r="H30" s="47"/>
    </row>
    <row r="31" spans="1:8" ht="20.25" customHeight="1" thickTop="1" thickBot="1">
      <c r="A31" s="72" t="s">
        <v>87</v>
      </c>
      <c r="B31" s="73">
        <f t="shared" ref="B31:G31" si="6">SUM(B24:B30)</f>
        <v>0</v>
      </c>
      <c r="C31" s="74">
        <f t="shared" si="6"/>
        <v>0</v>
      </c>
      <c r="D31" s="75">
        <f t="shared" si="6"/>
        <v>0</v>
      </c>
      <c r="E31" s="76">
        <f t="shared" si="6"/>
        <v>0</v>
      </c>
      <c r="F31" s="74">
        <f t="shared" si="6"/>
        <v>0</v>
      </c>
      <c r="G31" s="75">
        <f t="shared" si="6"/>
        <v>0</v>
      </c>
      <c r="H31" s="77"/>
    </row>
    <row r="32" spans="1:8" ht="15.6" thickTop="1">
      <c r="E32" s="78"/>
    </row>
  </sheetData>
  <sheetProtection algorithmName="SHA-512" hashValue="b1PAvjdfeLfiRosCf5wzcw7Lgx23DRHDfdTYXiC4QC/pRRTCAPzXAyudpKBwU/H73j2EN3RXiei8og4VmCp6/g==" saltValue="CBDqYWuOPEYrV/FUJHeifw==" spinCount="100000" sheet="1" formatCells="0"/>
  <mergeCells count="13">
    <mergeCell ref="B23:D23"/>
    <mergeCell ref="E23:G23"/>
    <mergeCell ref="B8:D8"/>
    <mergeCell ref="E8:G8"/>
    <mergeCell ref="B9:D9"/>
    <mergeCell ref="E9:G9"/>
    <mergeCell ref="E22:G22"/>
    <mergeCell ref="A2:G3"/>
    <mergeCell ref="A4:G5"/>
    <mergeCell ref="B22:D22"/>
    <mergeCell ref="E6:G6"/>
    <mergeCell ref="A7:G7"/>
    <mergeCell ref="B6:D6"/>
  </mergeCells>
  <pageMargins left="0.7" right="0.7" top="0.75" bottom="0.75" header="0.3" footer="0.3"/>
  <pageSetup scale="82" orientation="landscape" r:id="rId1"/>
  <ignoredErrors>
    <ignoredError sqref="B1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howOutlineSymbols="0"/>
    <pageSetUpPr fitToPage="1"/>
  </sheetPr>
  <dimension ref="A1:AD61"/>
  <sheetViews>
    <sheetView showOutlineSymbols="0" zoomScaleNormal="100" workbookViewId="0">
      <pane xSplit="1" ySplit="3" topLeftCell="D4" activePane="bottomRight" state="frozen"/>
      <selection sqref="A1:XFD1048576"/>
      <selection pane="topRight" sqref="A1:XFD1048576"/>
      <selection pane="bottomLeft" sqref="A1:XFD1048576"/>
      <selection pane="bottomRight" activeCell="I4" sqref="I4"/>
    </sheetView>
  </sheetViews>
  <sheetFormatPr defaultColWidth="9.109375" defaultRowHeight="15" outlineLevelRow="1"/>
  <cols>
    <col min="1" max="2" width="43.5546875" style="80" customWidth="1"/>
    <col min="3" max="3" width="18.6640625" style="80" customWidth="1"/>
    <col min="4" max="4" width="14.109375" style="80" customWidth="1"/>
    <col min="5" max="5" width="19.88671875" style="80" customWidth="1"/>
    <col min="6" max="7" width="18.33203125" style="80" customWidth="1"/>
    <col min="8" max="8" width="20.5546875" style="80" customWidth="1"/>
    <col min="9" max="9" width="5.44140625" style="80" customWidth="1"/>
    <col min="10" max="10" width="11.33203125" style="80" bestFit="1" customWidth="1"/>
    <col min="11" max="11" width="7.33203125" style="80" customWidth="1"/>
    <col min="12" max="14" width="5.44140625" style="80" customWidth="1"/>
    <col min="15" max="15" width="33" style="80" customWidth="1"/>
    <col min="16" max="16" width="6" style="80" customWidth="1"/>
    <col min="17" max="18" width="7.88671875" style="80" bestFit="1" customWidth="1"/>
    <col min="19" max="19" width="6" style="80" customWidth="1"/>
    <col min="20" max="20" width="8.88671875" style="80"/>
    <col min="21" max="21" width="58.44140625" style="80" customWidth="1"/>
    <col min="22" max="22" width="49.44140625" style="80" customWidth="1"/>
    <col min="23" max="30" width="8.88671875" style="80" customWidth="1"/>
    <col min="31" max="16384" width="9.109375" style="11"/>
  </cols>
  <sheetData>
    <row r="1" spans="1:30" ht="18" thickBot="1">
      <c r="A1" s="79" t="s">
        <v>216</v>
      </c>
      <c r="B1" s="79"/>
      <c r="C1" s="11"/>
      <c r="D1" s="11"/>
      <c r="E1" s="11"/>
      <c r="F1" s="11"/>
      <c r="G1" s="11"/>
      <c r="H1" s="11"/>
      <c r="I1" s="11"/>
      <c r="J1" s="11"/>
      <c r="K1" s="11"/>
      <c r="L1" s="11"/>
      <c r="M1" s="11"/>
      <c r="N1" s="11"/>
      <c r="O1" s="11"/>
      <c r="P1" s="11"/>
      <c r="Q1" s="11"/>
      <c r="R1" s="11"/>
      <c r="S1" s="11"/>
      <c r="T1" s="11"/>
      <c r="U1" s="11"/>
    </row>
    <row r="2" spans="1:30" ht="96.75" customHeight="1" thickBot="1">
      <c r="A2" s="81" t="s">
        <v>228</v>
      </c>
      <c r="B2" s="81" t="s">
        <v>227</v>
      </c>
      <c r="C2" s="81" t="s">
        <v>42</v>
      </c>
      <c r="D2" s="81" t="s">
        <v>43</v>
      </c>
      <c r="E2" s="81" t="s">
        <v>44</v>
      </c>
      <c r="F2" s="82" t="s">
        <v>45</v>
      </c>
      <c r="G2" s="83" t="s">
        <v>46</v>
      </c>
      <c r="H2" s="82" t="s">
        <v>218</v>
      </c>
      <c r="I2" s="621" t="s">
        <v>232</v>
      </c>
      <c r="J2" s="622"/>
      <c r="K2" s="622"/>
      <c r="L2" s="621" t="s">
        <v>233</v>
      </c>
      <c r="M2" s="622"/>
      <c r="N2" s="623"/>
      <c r="O2" s="84" t="s">
        <v>229</v>
      </c>
      <c r="P2" s="621" t="s">
        <v>234</v>
      </c>
      <c r="Q2" s="622"/>
      <c r="R2" s="622"/>
      <c r="S2" s="623"/>
      <c r="T2" s="11"/>
      <c r="U2" s="85" t="s">
        <v>219</v>
      </c>
    </row>
    <row r="3" spans="1:30" ht="81.75" customHeight="1" thickBot="1">
      <c r="A3" s="86"/>
      <c r="B3" s="86"/>
      <c r="C3" s="87"/>
      <c r="D3" s="87"/>
      <c r="E3" s="87"/>
      <c r="F3" s="88"/>
      <c r="G3" s="89"/>
      <c r="H3" s="87"/>
      <c r="I3" s="90" t="s">
        <v>47</v>
      </c>
      <c r="J3" s="91" t="s">
        <v>56</v>
      </c>
      <c r="K3" s="92" t="s">
        <v>48</v>
      </c>
      <c r="L3" s="93" t="s">
        <v>49</v>
      </c>
      <c r="M3" s="94" t="s">
        <v>50</v>
      </c>
      <c r="N3" s="94" t="s">
        <v>51</v>
      </c>
      <c r="O3" s="89"/>
      <c r="P3" s="410" t="s">
        <v>52</v>
      </c>
      <c r="Q3" s="411" t="s">
        <v>53</v>
      </c>
      <c r="R3" s="411" t="s">
        <v>54</v>
      </c>
      <c r="S3" s="91" t="s">
        <v>3</v>
      </c>
      <c r="U3" s="98"/>
    </row>
    <row r="4" spans="1:30" s="103" customFormat="1" ht="16.2" customHeight="1" outlineLevel="1" thickBot="1">
      <c r="A4" s="99"/>
      <c r="B4" s="99"/>
      <c r="C4" s="624"/>
      <c r="D4" s="404" t="s">
        <v>55</v>
      </c>
      <c r="E4" s="412"/>
      <c r="F4" s="100"/>
      <c r="G4" s="413"/>
      <c r="H4" s="100"/>
      <c r="I4" s="101"/>
      <c r="J4" s="101"/>
      <c r="K4" s="101"/>
      <c r="L4" s="101"/>
      <c r="M4" s="101"/>
      <c r="N4" s="101"/>
      <c r="O4" s="102"/>
      <c r="P4" s="414"/>
      <c r="Q4" s="415"/>
      <c r="R4" s="415"/>
      <c r="S4" s="416"/>
      <c r="T4" s="98"/>
      <c r="U4" s="98"/>
      <c r="V4" s="98"/>
      <c r="W4" s="98"/>
      <c r="X4" s="98"/>
      <c r="Y4" s="98"/>
      <c r="Z4" s="98"/>
      <c r="AA4" s="98"/>
      <c r="AB4" s="98"/>
      <c r="AC4" s="98"/>
      <c r="AD4" s="98"/>
    </row>
    <row r="5" spans="1:30" s="103" customFormat="1" ht="16.2" customHeight="1" outlineLevel="1" thickBot="1">
      <c r="A5" s="104"/>
      <c r="B5" s="104"/>
      <c r="C5" s="625"/>
      <c r="D5" s="405" t="s">
        <v>146</v>
      </c>
      <c r="E5" s="417"/>
      <c r="F5" s="105"/>
      <c r="G5" s="418"/>
      <c r="H5" s="105"/>
      <c r="I5" s="106"/>
      <c r="J5" s="106"/>
      <c r="K5" s="106"/>
      <c r="L5" s="106"/>
      <c r="M5" s="106"/>
      <c r="N5" s="106"/>
      <c r="O5" s="419"/>
      <c r="P5" s="108"/>
      <c r="Q5" s="109"/>
      <c r="R5" s="110"/>
      <c r="S5" s="111"/>
      <c r="T5" s="98"/>
      <c r="U5" s="98"/>
      <c r="V5" s="98"/>
      <c r="W5" s="98"/>
      <c r="X5" s="98"/>
      <c r="Y5" s="98"/>
      <c r="Z5" s="98"/>
      <c r="AA5" s="98"/>
      <c r="AB5" s="98"/>
      <c r="AC5" s="98"/>
      <c r="AD5" s="98"/>
    </row>
    <row r="6" spans="1:30" s="103" customFormat="1" ht="16.2" customHeight="1" outlineLevel="1" thickBot="1">
      <c r="A6" s="99"/>
      <c r="B6" s="99"/>
      <c r="C6" s="624"/>
      <c r="D6" s="404" t="s">
        <v>55</v>
      </c>
      <c r="E6" s="412"/>
      <c r="F6" s="100"/>
      <c r="G6" s="413"/>
      <c r="H6" s="100"/>
      <c r="I6" s="101"/>
      <c r="J6" s="101"/>
      <c r="K6" s="101"/>
      <c r="L6" s="101"/>
      <c r="M6" s="101"/>
      <c r="N6" s="101"/>
      <c r="O6" s="102"/>
      <c r="P6" s="414"/>
      <c r="Q6" s="415"/>
      <c r="R6" s="415"/>
      <c r="S6" s="416"/>
      <c r="T6" s="98"/>
      <c r="U6" s="98"/>
      <c r="V6" s="98"/>
      <c r="W6" s="98"/>
      <c r="X6" s="98"/>
      <c r="Y6" s="98"/>
      <c r="Z6" s="98"/>
      <c r="AA6" s="98"/>
      <c r="AB6" s="98"/>
      <c r="AC6" s="98"/>
      <c r="AD6" s="98"/>
    </row>
    <row r="7" spans="1:30" s="103" customFormat="1" ht="16.2" customHeight="1" outlineLevel="1" thickBot="1">
      <c r="A7" s="104"/>
      <c r="B7" s="104"/>
      <c r="C7" s="625"/>
      <c r="D7" s="405" t="s">
        <v>146</v>
      </c>
      <c r="E7" s="417"/>
      <c r="F7" s="105"/>
      <c r="G7" s="418"/>
      <c r="H7" s="105"/>
      <c r="I7" s="106"/>
      <c r="J7" s="106"/>
      <c r="K7" s="106"/>
      <c r="L7" s="106"/>
      <c r="M7" s="106"/>
      <c r="N7" s="106"/>
      <c r="O7" s="419"/>
      <c r="P7" s="108"/>
      <c r="Q7" s="109"/>
      <c r="R7" s="110"/>
      <c r="S7" s="111"/>
      <c r="T7" s="98"/>
      <c r="U7" s="98"/>
      <c r="V7" s="98"/>
      <c r="W7" s="98"/>
      <c r="X7" s="98"/>
      <c r="Y7" s="98"/>
      <c r="Z7" s="98"/>
      <c r="AA7" s="98"/>
      <c r="AB7" s="98"/>
      <c r="AC7" s="98"/>
      <c r="AD7" s="98"/>
    </row>
    <row r="8" spans="1:30" s="103" customFormat="1" ht="16.2" customHeight="1" outlineLevel="1" thickBot="1">
      <c r="A8" s="99"/>
      <c r="B8" s="99"/>
      <c r="C8" s="624"/>
      <c r="D8" s="404" t="s">
        <v>55</v>
      </c>
      <c r="E8" s="412"/>
      <c r="F8" s="100"/>
      <c r="G8" s="413"/>
      <c r="H8" s="100"/>
      <c r="I8" s="101"/>
      <c r="J8" s="101"/>
      <c r="K8" s="101"/>
      <c r="L8" s="101"/>
      <c r="M8" s="101"/>
      <c r="N8" s="101"/>
      <c r="O8" s="102"/>
      <c r="P8" s="414"/>
      <c r="Q8" s="415"/>
      <c r="R8" s="415"/>
      <c r="S8" s="416"/>
      <c r="T8" s="98"/>
      <c r="U8" s="98"/>
      <c r="V8" s="98"/>
      <c r="W8" s="98"/>
      <c r="X8" s="98"/>
      <c r="Y8" s="98"/>
      <c r="Z8" s="98"/>
      <c r="AA8" s="98"/>
      <c r="AB8" s="98"/>
      <c r="AC8" s="98"/>
      <c r="AD8" s="98"/>
    </row>
    <row r="9" spans="1:30" s="103" customFormat="1" ht="16.2" customHeight="1" outlineLevel="1" thickBot="1">
      <c r="A9" s="104"/>
      <c r="B9" s="104"/>
      <c r="C9" s="625"/>
      <c r="D9" s="405" t="s">
        <v>146</v>
      </c>
      <c r="E9" s="417"/>
      <c r="F9" s="105"/>
      <c r="G9" s="418"/>
      <c r="H9" s="105"/>
      <c r="I9" s="106"/>
      <c r="J9" s="106"/>
      <c r="K9" s="106"/>
      <c r="L9" s="106"/>
      <c r="M9" s="106"/>
      <c r="N9" s="106"/>
      <c r="O9" s="107"/>
      <c r="P9" s="108"/>
      <c r="Q9" s="109"/>
      <c r="R9" s="110"/>
      <c r="S9" s="111"/>
      <c r="T9" s="98"/>
      <c r="U9" s="98"/>
      <c r="V9" s="98"/>
      <c r="W9" s="98"/>
      <c r="X9" s="98"/>
      <c r="Y9" s="98"/>
      <c r="Z9" s="98"/>
      <c r="AA9" s="98"/>
      <c r="AB9" s="98"/>
      <c r="AC9" s="98"/>
      <c r="AD9" s="98"/>
    </row>
    <row r="10" spans="1:30" s="103" customFormat="1" ht="16.2" customHeight="1" outlineLevel="1" thickBot="1">
      <c r="A10" s="99"/>
      <c r="B10" s="99"/>
      <c r="C10" s="624"/>
      <c r="D10" s="404" t="s">
        <v>55</v>
      </c>
      <c r="E10" s="412"/>
      <c r="F10" s="100"/>
      <c r="G10" s="413"/>
      <c r="H10" s="100"/>
      <c r="I10" s="101"/>
      <c r="J10" s="101"/>
      <c r="K10" s="101"/>
      <c r="L10" s="101"/>
      <c r="M10" s="101"/>
      <c r="N10" s="101"/>
      <c r="O10" s="102"/>
      <c r="P10" s="414"/>
      <c r="Q10" s="415"/>
      <c r="R10" s="415"/>
      <c r="S10" s="416"/>
      <c r="T10" s="98"/>
      <c r="U10" s="98"/>
      <c r="V10" s="98"/>
      <c r="W10" s="98"/>
      <c r="X10" s="98"/>
      <c r="Y10" s="98"/>
      <c r="Z10" s="98"/>
      <c r="AA10" s="98"/>
      <c r="AB10" s="98"/>
      <c r="AC10" s="98"/>
      <c r="AD10" s="98"/>
    </row>
    <row r="11" spans="1:30" s="103" customFormat="1" ht="16.2" customHeight="1" outlineLevel="1" thickBot="1">
      <c r="A11" s="104"/>
      <c r="B11" s="104"/>
      <c r="C11" s="625"/>
      <c r="D11" s="405" t="s">
        <v>146</v>
      </c>
      <c r="E11" s="417"/>
      <c r="F11" s="105"/>
      <c r="G11" s="418"/>
      <c r="H11" s="105"/>
      <c r="I11" s="106"/>
      <c r="J11" s="106"/>
      <c r="K11" s="106"/>
      <c r="L11" s="106"/>
      <c r="M11" s="106"/>
      <c r="N11" s="106"/>
      <c r="O11" s="419"/>
      <c r="P11" s="108"/>
      <c r="Q11" s="109"/>
      <c r="R11" s="110"/>
      <c r="S11" s="111"/>
      <c r="T11" s="98"/>
      <c r="U11" s="98"/>
      <c r="V11" s="98"/>
      <c r="W11" s="98"/>
      <c r="X11" s="98"/>
      <c r="Y11" s="98"/>
      <c r="Z11" s="98"/>
      <c r="AA11" s="98"/>
      <c r="AB11" s="98"/>
      <c r="AC11" s="98"/>
      <c r="AD11" s="98"/>
    </row>
    <row r="12" spans="1:30" s="103" customFormat="1" ht="16.2" customHeight="1" outlineLevel="1" thickBot="1">
      <c r="A12" s="99"/>
      <c r="B12" s="99"/>
      <c r="C12" s="624"/>
      <c r="D12" s="404" t="s">
        <v>55</v>
      </c>
      <c r="E12" s="412"/>
      <c r="F12" s="100"/>
      <c r="G12" s="413"/>
      <c r="H12" s="100"/>
      <c r="I12" s="101"/>
      <c r="J12" s="101"/>
      <c r="K12" s="101"/>
      <c r="L12" s="101"/>
      <c r="M12" s="101"/>
      <c r="N12" s="101"/>
      <c r="O12" s="102"/>
      <c r="P12" s="414"/>
      <c r="Q12" s="415"/>
      <c r="R12" s="415"/>
      <c r="S12" s="416"/>
      <c r="T12" s="98"/>
      <c r="U12" s="98"/>
      <c r="V12" s="98"/>
      <c r="W12" s="98"/>
      <c r="X12" s="98"/>
      <c r="Y12" s="98"/>
      <c r="Z12" s="98"/>
      <c r="AA12" s="98"/>
      <c r="AB12" s="98"/>
      <c r="AC12" s="98"/>
      <c r="AD12" s="98"/>
    </row>
    <row r="13" spans="1:30" s="103" customFormat="1" ht="16.2" customHeight="1" outlineLevel="1" thickBot="1">
      <c r="A13" s="104"/>
      <c r="B13" s="104"/>
      <c r="C13" s="625"/>
      <c r="D13" s="405" t="s">
        <v>146</v>
      </c>
      <c r="E13" s="417"/>
      <c r="F13" s="105"/>
      <c r="G13" s="418"/>
      <c r="H13" s="105"/>
      <c r="I13" s="106"/>
      <c r="J13" s="106"/>
      <c r="K13" s="106"/>
      <c r="L13" s="106"/>
      <c r="M13" s="106"/>
      <c r="N13" s="106"/>
      <c r="O13" s="419"/>
      <c r="P13" s="108"/>
      <c r="Q13" s="109"/>
      <c r="R13" s="110"/>
      <c r="S13" s="111"/>
      <c r="T13" s="98"/>
      <c r="U13" s="98"/>
      <c r="V13" s="98"/>
      <c r="W13" s="98"/>
      <c r="X13" s="98"/>
      <c r="Y13" s="98"/>
      <c r="Z13" s="98"/>
      <c r="AA13" s="98"/>
      <c r="AB13" s="98"/>
      <c r="AC13" s="98"/>
      <c r="AD13" s="98"/>
    </row>
    <row r="14" spans="1:30" s="103" customFormat="1" ht="16.2" customHeight="1" outlineLevel="1" thickBot="1">
      <c r="A14" s="99"/>
      <c r="B14" s="99"/>
      <c r="C14" s="624"/>
      <c r="D14" s="404" t="s">
        <v>55</v>
      </c>
      <c r="E14" s="412"/>
      <c r="F14" s="100"/>
      <c r="G14" s="413"/>
      <c r="H14" s="100"/>
      <c r="I14" s="101"/>
      <c r="J14" s="101"/>
      <c r="K14" s="101"/>
      <c r="L14" s="101"/>
      <c r="M14" s="101"/>
      <c r="N14" s="101"/>
      <c r="O14" s="102"/>
      <c r="P14" s="414"/>
      <c r="Q14" s="415"/>
      <c r="R14" s="415"/>
      <c r="S14" s="416"/>
      <c r="T14" s="98"/>
      <c r="U14" s="98"/>
      <c r="V14" s="98"/>
      <c r="W14" s="98"/>
      <c r="X14" s="98"/>
      <c r="Y14" s="98"/>
      <c r="Z14" s="98"/>
      <c r="AA14" s="98"/>
      <c r="AB14" s="98"/>
      <c r="AC14" s="98"/>
      <c r="AD14" s="98"/>
    </row>
    <row r="15" spans="1:30" s="103" customFormat="1" ht="16.2" customHeight="1" outlineLevel="1" thickBot="1">
      <c r="A15" s="104"/>
      <c r="B15" s="104"/>
      <c r="C15" s="625"/>
      <c r="D15" s="405" t="s">
        <v>146</v>
      </c>
      <c r="E15" s="417"/>
      <c r="F15" s="105"/>
      <c r="G15" s="418"/>
      <c r="H15" s="105"/>
      <c r="I15" s="106"/>
      <c r="J15" s="106"/>
      <c r="K15" s="106"/>
      <c r="L15" s="106"/>
      <c r="M15" s="106"/>
      <c r="N15" s="106"/>
      <c r="O15" s="419"/>
      <c r="P15" s="108"/>
      <c r="Q15" s="109"/>
      <c r="R15" s="110"/>
      <c r="S15" s="111"/>
      <c r="T15" s="98"/>
      <c r="U15" s="98"/>
      <c r="V15" s="98"/>
      <c r="W15" s="98"/>
      <c r="X15" s="98"/>
      <c r="Y15" s="98"/>
      <c r="Z15" s="98"/>
      <c r="AA15" s="98"/>
      <c r="AB15" s="98"/>
      <c r="AC15" s="98"/>
      <c r="AD15" s="98"/>
    </row>
    <row r="16" spans="1:30" s="103" customFormat="1" ht="16.2" customHeight="1" outlineLevel="1" thickBot="1">
      <c r="A16" s="99"/>
      <c r="B16" s="99"/>
      <c r="C16" s="624"/>
      <c r="D16" s="404" t="s">
        <v>55</v>
      </c>
      <c r="E16" s="412"/>
      <c r="F16" s="100"/>
      <c r="G16" s="413"/>
      <c r="H16" s="100"/>
      <c r="I16" s="101"/>
      <c r="J16" s="101"/>
      <c r="K16" s="101"/>
      <c r="L16" s="101"/>
      <c r="M16" s="101"/>
      <c r="N16" s="101"/>
      <c r="O16" s="102"/>
      <c r="P16" s="414"/>
      <c r="Q16" s="415"/>
      <c r="R16" s="415"/>
      <c r="S16" s="416"/>
      <c r="T16" s="98"/>
      <c r="U16" s="98"/>
      <c r="V16" s="98"/>
      <c r="W16" s="98"/>
      <c r="X16" s="98"/>
      <c r="Y16" s="98"/>
      <c r="Z16" s="98"/>
      <c r="AA16" s="98"/>
      <c r="AB16" s="98"/>
      <c r="AC16" s="98"/>
      <c r="AD16" s="98"/>
    </row>
    <row r="17" spans="1:30" s="103" customFormat="1" ht="16.2" customHeight="1" outlineLevel="1" thickBot="1">
      <c r="A17" s="104"/>
      <c r="B17" s="104"/>
      <c r="C17" s="625"/>
      <c r="D17" s="405" t="s">
        <v>146</v>
      </c>
      <c r="E17" s="417"/>
      <c r="F17" s="105"/>
      <c r="G17" s="418"/>
      <c r="H17" s="105"/>
      <c r="I17" s="106"/>
      <c r="J17" s="106"/>
      <c r="K17" s="106"/>
      <c r="L17" s="106"/>
      <c r="M17" s="106"/>
      <c r="N17" s="106"/>
      <c r="O17" s="419"/>
      <c r="P17" s="108"/>
      <c r="Q17" s="109"/>
      <c r="R17" s="110"/>
      <c r="S17" s="111"/>
      <c r="T17" s="98"/>
      <c r="U17" s="98"/>
      <c r="V17" s="98"/>
      <c r="W17" s="98"/>
      <c r="X17" s="98"/>
      <c r="Y17" s="98"/>
      <c r="Z17" s="98"/>
      <c r="AA17" s="98"/>
      <c r="AB17" s="98"/>
      <c r="AC17" s="98"/>
      <c r="AD17" s="98"/>
    </row>
    <row r="18" spans="1:30" s="103" customFormat="1" ht="16.2" customHeight="1" outlineLevel="1" thickBot="1">
      <c r="A18" s="99"/>
      <c r="B18" s="99"/>
      <c r="C18" s="624"/>
      <c r="D18" s="404" t="s">
        <v>55</v>
      </c>
      <c r="E18" s="412"/>
      <c r="F18" s="100"/>
      <c r="G18" s="413"/>
      <c r="H18" s="100"/>
      <c r="I18" s="101"/>
      <c r="J18" s="101"/>
      <c r="K18" s="101"/>
      <c r="L18" s="101"/>
      <c r="M18" s="101"/>
      <c r="N18" s="101"/>
      <c r="O18" s="102"/>
      <c r="P18" s="414"/>
      <c r="Q18" s="415"/>
      <c r="R18" s="415"/>
      <c r="S18" s="416"/>
      <c r="T18" s="98"/>
      <c r="U18" s="98"/>
      <c r="V18" s="98"/>
      <c r="W18" s="98"/>
      <c r="X18" s="98"/>
      <c r="Y18" s="98"/>
      <c r="Z18" s="98"/>
      <c r="AA18" s="98"/>
      <c r="AB18" s="98"/>
      <c r="AC18" s="98"/>
      <c r="AD18" s="98"/>
    </row>
    <row r="19" spans="1:30" s="103" customFormat="1" ht="16.2" customHeight="1" outlineLevel="1" thickBot="1">
      <c r="A19" s="104"/>
      <c r="B19" s="104"/>
      <c r="C19" s="625"/>
      <c r="D19" s="405" t="s">
        <v>146</v>
      </c>
      <c r="E19" s="417"/>
      <c r="F19" s="105"/>
      <c r="G19" s="418"/>
      <c r="H19" s="105"/>
      <c r="I19" s="106"/>
      <c r="J19" s="106"/>
      <c r="K19" s="106"/>
      <c r="L19" s="106"/>
      <c r="M19" s="106"/>
      <c r="N19" s="106"/>
      <c r="O19" s="419"/>
      <c r="P19" s="108"/>
      <c r="Q19" s="109"/>
      <c r="R19" s="110"/>
      <c r="S19" s="111"/>
      <c r="T19" s="98"/>
      <c r="U19" s="98"/>
      <c r="V19" s="98"/>
      <c r="W19" s="98"/>
      <c r="X19" s="98"/>
      <c r="Y19" s="98"/>
      <c r="Z19" s="98"/>
      <c r="AA19" s="98"/>
      <c r="AB19" s="98"/>
      <c r="AC19" s="98"/>
      <c r="AD19" s="98"/>
    </row>
    <row r="20" spans="1:30" s="103" customFormat="1" ht="16.2" customHeight="1" outlineLevel="1" thickBot="1">
      <c r="A20" s="99"/>
      <c r="B20" s="99"/>
      <c r="C20" s="624"/>
      <c r="D20" s="404" t="s">
        <v>55</v>
      </c>
      <c r="E20" s="412"/>
      <c r="F20" s="100"/>
      <c r="G20" s="413"/>
      <c r="H20" s="100"/>
      <c r="I20" s="101"/>
      <c r="J20" s="101"/>
      <c r="K20" s="101"/>
      <c r="L20" s="101"/>
      <c r="M20" s="101"/>
      <c r="N20" s="101"/>
      <c r="O20" s="102"/>
      <c r="P20" s="414"/>
      <c r="Q20" s="415"/>
      <c r="R20" s="415"/>
      <c r="S20" s="416"/>
      <c r="T20" s="98"/>
      <c r="U20" s="98"/>
      <c r="V20" s="98"/>
      <c r="W20" s="98"/>
      <c r="X20" s="98"/>
      <c r="Y20" s="98"/>
      <c r="Z20" s="98"/>
      <c r="AA20" s="98"/>
      <c r="AB20" s="98"/>
      <c r="AC20" s="98"/>
      <c r="AD20" s="98"/>
    </row>
    <row r="21" spans="1:30" s="103" customFormat="1" ht="16.2" customHeight="1" outlineLevel="1" thickBot="1">
      <c r="A21" s="104"/>
      <c r="B21" s="104"/>
      <c r="C21" s="625"/>
      <c r="D21" s="405" t="s">
        <v>146</v>
      </c>
      <c r="E21" s="417"/>
      <c r="F21" s="105"/>
      <c r="G21" s="418"/>
      <c r="H21" s="105"/>
      <c r="I21" s="106"/>
      <c r="J21" s="106"/>
      <c r="K21" s="106"/>
      <c r="L21" s="106"/>
      <c r="M21" s="106"/>
      <c r="N21" s="106"/>
      <c r="O21" s="419"/>
      <c r="P21" s="108"/>
      <c r="Q21" s="109"/>
      <c r="R21" s="110"/>
      <c r="S21" s="111"/>
      <c r="T21" s="98"/>
      <c r="U21" s="98"/>
      <c r="V21" s="98"/>
      <c r="W21" s="98"/>
      <c r="X21" s="98"/>
      <c r="Y21" s="98"/>
      <c r="Z21" s="98"/>
      <c r="AA21" s="98"/>
      <c r="AB21" s="98"/>
      <c r="AC21" s="98"/>
      <c r="AD21" s="98"/>
    </row>
    <row r="22" spans="1:30" s="103" customFormat="1" ht="16.2" customHeight="1" outlineLevel="1" thickBot="1">
      <c r="A22" s="99"/>
      <c r="B22" s="99"/>
      <c r="C22" s="624"/>
      <c r="D22" s="404" t="s">
        <v>55</v>
      </c>
      <c r="E22" s="412"/>
      <c r="F22" s="100"/>
      <c r="G22" s="413"/>
      <c r="H22" s="100"/>
      <c r="I22" s="101"/>
      <c r="J22" s="101"/>
      <c r="K22" s="101"/>
      <c r="L22" s="101"/>
      <c r="M22" s="101"/>
      <c r="N22" s="101"/>
      <c r="O22" s="102"/>
      <c r="P22" s="414"/>
      <c r="Q22" s="415"/>
      <c r="R22" s="415"/>
      <c r="S22" s="416"/>
      <c r="T22" s="98"/>
      <c r="U22" s="98"/>
      <c r="V22" s="98"/>
      <c r="W22" s="98"/>
      <c r="X22" s="98"/>
      <c r="Y22" s="98"/>
      <c r="Z22" s="98"/>
      <c r="AA22" s="98"/>
      <c r="AB22" s="98"/>
      <c r="AC22" s="98"/>
      <c r="AD22" s="98"/>
    </row>
    <row r="23" spans="1:30" s="103" customFormat="1" ht="16.2" customHeight="1" outlineLevel="1" thickBot="1">
      <c r="A23" s="104"/>
      <c r="B23" s="104"/>
      <c r="C23" s="625"/>
      <c r="D23" s="405" t="s">
        <v>146</v>
      </c>
      <c r="E23" s="417"/>
      <c r="F23" s="105"/>
      <c r="G23" s="418"/>
      <c r="H23" s="105"/>
      <c r="I23" s="106"/>
      <c r="J23" s="106"/>
      <c r="K23" s="106"/>
      <c r="L23" s="106"/>
      <c r="M23" s="106"/>
      <c r="N23" s="106"/>
      <c r="O23" s="419"/>
      <c r="P23" s="108"/>
      <c r="Q23" s="109"/>
      <c r="R23" s="110"/>
      <c r="S23" s="111"/>
      <c r="T23" s="98"/>
      <c r="U23" s="98"/>
      <c r="V23" s="98"/>
      <c r="W23" s="98"/>
      <c r="X23" s="98"/>
      <c r="Y23" s="98"/>
      <c r="Z23" s="98"/>
      <c r="AA23" s="98"/>
      <c r="AB23" s="98"/>
      <c r="AC23" s="98"/>
      <c r="AD23" s="98"/>
    </row>
    <row r="24" spans="1:30" s="103" customFormat="1" ht="16.2" customHeight="1" outlineLevel="1" thickBot="1">
      <c r="A24" s="99"/>
      <c r="B24" s="99"/>
      <c r="C24" s="624"/>
      <c r="D24" s="404" t="s">
        <v>55</v>
      </c>
      <c r="E24" s="412"/>
      <c r="F24" s="100"/>
      <c r="G24" s="413"/>
      <c r="H24" s="100"/>
      <c r="I24" s="101"/>
      <c r="J24" s="101"/>
      <c r="K24" s="101"/>
      <c r="L24" s="101"/>
      <c r="M24" s="101"/>
      <c r="N24" s="101"/>
      <c r="O24" s="102"/>
      <c r="P24" s="414"/>
      <c r="Q24" s="415"/>
      <c r="R24" s="415"/>
      <c r="S24" s="416"/>
      <c r="T24" s="98"/>
      <c r="U24" s="98"/>
      <c r="V24" s="98"/>
      <c r="W24" s="98"/>
      <c r="X24" s="98"/>
      <c r="Y24" s="98"/>
      <c r="Z24" s="98"/>
      <c r="AA24" s="98"/>
      <c r="AB24" s="98"/>
      <c r="AC24" s="98"/>
      <c r="AD24" s="98"/>
    </row>
    <row r="25" spans="1:30" s="103" customFormat="1" ht="16.2" customHeight="1" outlineLevel="1" thickBot="1">
      <c r="A25" s="104"/>
      <c r="B25" s="104"/>
      <c r="C25" s="625"/>
      <c r="D25" s="405" t="s">
        <v>146</v>
      </c>
      <c r="E25" s="417"/>
      <c r="F25" s="105"/>
      <c r="G25" s="418"/>
      <c r="H25" s="105"/>
      <c r="I25" s="106"/>
      <c r="J25" s="106"/>
      <c r="K25" s="106"/>
      <c r="L25" s="106"/>
      <c r="M25" s="106"/>
      <c r="N25" s="106"/>
      <c r="O25" s="419"/>
      <c r="P25" s="108"/>
      <c r="Q25" s="109"/>
      <c r="R25" s="110"/>
      <c r="S25" s="111"/>
      <c r="T25" s="98"/>
      <c r="U25" s="98"/>
      <c r="V25" s="98"/>
      <c r="W25" s="98"/>
      <c r="X25" s="98"/>
      <c r="Y25" s="98"/>
      <c r="Z25" s="98"/>
      <c r="AA25" s="98"/>
      <c r="AB25" s="98"/>
      <c r="AC25" s="98"/>
      <c r="AD25" s="98"/>
    </row>
    <row r="26" spans="1:30" s="103" customFormat="1" ht="16.2" customHeight="1" outlineLevel="1" thickBot="1">
      <c r="A26" s="99"/>
      <c r="B26" s="99"/>
      <c r="C26" s="624"/>
      <c r="D26" s="404" t="s">
        <v>55</v>
      </c>
      <c r="E26" s="412"/>
      <c r="F26" s="100"/>
      <c r="G26" s="413"/>
      <c r="H26" s="100"/>
      <c r="I26" s="101"/>
      <c r="J26" s="101"/>
      <c r="K26" s="101"/>
      <c r="L26" s="101"/>
      <c r="M26" s="101"/>
      <c r="N26" s="101"/>
      <c r="O26" s="102"/>
      <c r="P26" s="414"/>
      <c r="Q26" s="415"/>
      <c r="R26" s="415"/>
      <c r="S26" s="416"/>
      <c r="T26" s="98"/>
      <c r="U26" s="98"/>
      <c r="V26" s="98"/>
      <c r="W26" s="98"/>
      <c r="X26" s="98"/>
      <c r="Y26" s="98"/>
      <c r="Z26" s="98"/>
      <c r="AA26" s="98"/>
      <c r="AB26" s="98"/>
      <c r="AC26" s="98"/>
      <c r="AD26" s="98"/>
    </row>
    <row r="27" spans="1:30" s="103" customFormat="1" ht="16.2" customHeight="1" outlineLevel="1" thickBot="1">
      <c r="A27" s="104"/>
      <c r="B27" s="104"/>
      <c r="C27" s="625"/>
      <c r="D27" s="405" t="s">
        <v>146</v>
      </c>
      <c r="E27" s="417"/>
      <c r="F27" s="105"/>
      <c r="G27" s="418"/>
      <c r="H27" s="105"/>
      <c r="I27" s="106"/>
      <c r="J27" s="106"/>
      <c r="K27" s="106"/>
      <c r="L27" s="106"/>
      <c r="M27" s="106"/>
      <c r="N27" s="106"/>
      <c r="O27" s="419"/>
      <c r="P27" s="108"/>
      <c r="Q27" s="109"/>
      <c r="R27" s="110"/>
      <c r="S27" s="111"/>
      <c r="T27" s="98"/>
      <c r="U27" s="98"/>
      <c r="V27" s="98"/>
      <c r="W27" s="98"/>
      <c r="X27" s="98"/>
      <c r="Y27" s="98"/>
      <c r="Z27" s="98"/>
      <c r="AA27" s="98"/>
      <c r="AB27" s="98"/>
      <c r="AC27" s="98"/>
      <c r="AD27" s="98"/>
    </row>
    <row r="28" spans="1:30" s="103" customFormat="1" ht="16.2" customHeight="1" outlineLevel="1" thickBot="1">
      <c r="A28" s="99"/>
      <c r="B28" s="99"/>
      <c r="C28" s="624"/>
      <c r="D28" s="404" t="s">
        <v>55</v>
      </c>
      <c r="E28" s="412"/>
      <c r="F28" s="100"/>
      <c r="G28" s="413"/>
      <c r="H28" s="100"/>
      <c r="I28" s="101"/>
      <c r="J28" s="101"/>
      <c r="K28" s="101"/>
      <c r="L28" s="101"/>
      <c r="M28" s="101"/>
      <c r="N28" s="101"/>
      <c r="O28" s="102"/>
      <c r="P28" s="414"/>
      <c r="Q28" s="415"/>
      <c r="R28" s="415"/>
      <c r="S28" s="416"/>
      <c r="T28" s="98"/>
      <c r="U28" s="98"/>
      <c r="V28" s="98"/>
      <c r="W28" s="98"/>
      <c r="X28" s="98"/>
      <c r="Y28" s="98"/>
      <c r="Z28" s="98"/>
      <c r="AA28" s="98"/>
      <c r="AB28" s="98"/>
      <c r="AC28" s="98"/>
      <c r="AD28" s="98"/>
    </row>
    <row r="29" spans="1:30" s="103" customFormat="1" ht="16.2" customHeight="1" outlineLevel="1" thickBot="1">
      <c r="A29" s="104"/>
      <c r="B29" s="104"/>
      <c r="C29" s="625"/>
      <c r="D29" s="405" t="s">
        <v>146</v>
      </c>
      <c r="E29" s="417"/>
      <c r="F29" s="105"/>
      <c r="G29" s="418"/>
      <c r="H29" s="105"/>
      <c r="I29" s="106"/>
      <c r="J29" s="106"/>
      <c r="K29" s="106"/>
      <c r="L29" s="106"/>
      <c r="M29" s="106"/>
      <c r="N29" s="106"/>
      <c r="O29" s="419"/>
      <c r="P29" s="108"/>
      <c r="Q29" s="109"/>
      <c r="R29" s="110"/>
      <c r="S29" s="111"/>
      <c r="T29" s="98"/>
      <c r="U29" s="98"/>
      <c r="V29" s="98"/>
      <c r="W29" s="98"/>
      <c r="X29" s="98"/>
      <c r="Y29" s="98"/>
      <c r="Z29" s="98"/>
      <c r="AA29" s="98"/>
      <c r="AB29" s="98"/>
      <c r="AC29" s="98"/>
      <c r="AD29" s="98"/>
    </row>
    <row r="30" spans="1:30" s="103" customFormat="1" ht="16.2" customHeight="1" outlineLevel="1" thickBot="1">
      <c r="A30" s="99"/>
      <c r="B30" s="99"/>
      <c r="C30" s="624"/>
      <c r="D30" s="404" t="s">
        <v>55</v>
      </c>
      <c r="E30" s="412"/>
      <c r="F30" s="100"/>
      <c r="G30" s="420"/>
      <c r="H30" s="100"/>
      <c r="I30" s="101"/>
      <c r="J30" s="101"/>
      <c r="K30" s="101"/>
      <c r="L30" s="101"/>
      <c r="M30" s="101"/>
      <c r="N30" s="101"/>
      <c r="O30" s="421"/>
      <c r="P30" s="414"/>
      <c r="Q30" s="415"/>
      <c r="R30" s="415"/>
      <c r="S30" s="416"/>
      <c r="T30" s="98"/>
      <c r="U30" s="98"/>
      <c r="V30" s="98"/>
      <c r="W30" s="98"/>
      <c r="X30" s="98"/>
      <c r="Y30" s="98"/>
      <c r="Z30" s="98"/>
      <c r="AA30" s="98"/>
      <c r="AB30" s="98"/>
      <c r="AC30" s="98"/>
      <c r="AD30" s="98"/>
    </row>
    <row r="31" spans="1:30" s="103" customFormat="1" ht="16.2" customHeight="1" outlineLevel="1" thickBot="1">
      <c r="A31" s="104"/>
      <c r="B31" s="104"/>
      <c r="C31" s="625"/>
      <c r="D31" s="405" t="s">
        <v>146</v>
      </c>
      <c r="E31" s="417"/>
      <c r="F31" s="105"/>
      <c r="G31" s="422"/>
      <c r="H31" s="105"/>
      <c r="I31" s="106"/>
      <c r="J31" s="106"/>
      <c r="K31" s="106"/>
      <c r="L31" s="106"/>
      <c r="M31" s="106"/>
      <c r="N31" s="106"/>
      <c r="O31" s="107"/>
      <c r="P31" s="108"/>
      <c r="Q31" s="109"/>
      <c r="R31" s="110"/>
      <c r="S31" s="111"/>
      <c r="T31" s="98"/>
      <c r="U31" s="98"/>
      <c r="V31" s="98"/>
      <c r="W31" s="98"/>
      <c r="X31" s="98"/>
      <c r="Y31" s="98"/>
      <c r="Z31" s="98"/>
      <c r="AA31" s="98"/>
      <c r="AB31" s="98"/>
      <c r="AC31" s="98"/>
      <c r="AD31" s="98"/>
    </row>
    <row r="32" spans="1:30" s="103" customFormat="1" ht="16.2" customHeight="1" outlineLevel="1" thickBot="1">
      <c r="A32" s="99"/>
      <c r="B32" s="99"/>
      <c r="C32" s="624"/>
      <c r="D32" s="404" t="s">
        <v>55</v>
      </c>
      <c r="E32" s="412"/>
      <c r="F32" s="100"/>
      <c r="G32" s="420"/>
      <c r="H32" s="100"/>
      <c r="I32" s="101"/>
      <c r="J32" s="101"/>
      <c r="K32" s="101"/>
      <c r="L32" s="101"/>
      <c r="M32" s="101"/>
      <c r="N32" s="101"/>
      <c r="O32" s="421"/>
      <c r="P32" s="423"/>
      <c r="Q32" s="424"/>
      <c r="R32" s="424"/>
      <c r="S32" s="425"/>
      <c r="T32" s="98"/>
      <c r="U32" s="98"/>
      <c r="V32" s="98"/>
      <c r="W32" s="98"/>
      <c r="X32" s="98"/>
      <c r="Y32" s="98"/>
      <c r="Z32" s="98"/>
      <c r="AA32" s="98"/>
      <c r="AB32" s="98"/>
      <c r="AC32" s="98"/>
      <c r="AD32" s="98"/>
    </row>
    <row r="33" spans="1:30" s="103" customFormat="1" ht="16.2" customHeight="1" outlineLevel="1" thickBot="1">
      <c r="A33" s="104"/>
      <c r="B33" s="104"/>
      <c r="C33" s="625"/>
      <c r="D33" s="405" t="s">
        <v>146</v>
      </c>
      <c r="E33" s="417"/>
      <c r="F33" s="105"/>
      <c r="G33" s="422"/>
      <c r="H33" s="105"/>
      <c r="I33" s="106"/>
      <c r="J33" s="106"/>
      <c r="K33" s="106"/>
      <c r="L33" s="106"/>
      <c r="M33" s="106"/>
      <c r="N33" s="106"/>
      <c r="O33" s="107"/>
      <c r="P33" s="108"/>
      <c r="Q33" s="109"/>
      <c r="R33" s="110"/>
      <c r="S33" s="111"/>
      <c r="T33" s="98"/>
      <c r="U33" s="98"/>
      <c r="V33" s="98"/>
      <c r="W33" s="98"/>
      <c r="X33" s="98"/>
      <c r="Y33" s="98"/>
      <c r="Z33" s="98"/>
      <c r="AA33" s="98"/>
      <c r="AB33" s="98"/>
      <c r="AC33" s="98"/>
      <c r="AD33" s="98"/>
    </row>
    <row r="34" spans="1:30" s="103" customFormat="1" ht="16.2" customHeight="1" outlineLevel="1" thickBot="1">
      <c r="A34" s="617" t="s">
        <v>203</v>
      </c>
      <c r="B34" s="480"/>
      <c r="C34" s="619"/>
      <c r="D34" s="404" t="s">
        <v>55</v>
      </c>
      <c r="E34" s="626"/>
      <c r="F34" s="426">
        <f>SUM(F32,F30,F28,F26,F24,F22,F20,F18,F16,F14,F12,F10,F8,F6,F4)</f>
        <v>0</v>
      </c>
      <c r="G34" s="426">
        <f t="shared" ref="G34:H34" si="0">SUM(G32,G30,G28,G26,G24,G22,G20,G18,G16,G14,G12,G10,G8,G6,G4)</f>
        <v>0</v>
      </c>
      <c r="H34" s="426">
        <f t="shared" si="0"/>
        <v>0</v>
      </c>
      <c r="I34" s="112"/>
      <c r="J34" s="113"/>
      <c r="K34" s="113"/>
      <c r="L34" s="114"/>
      <c r="M34" s="114"/>
      <c r="N34" s="114"/>
      <c r="O34" s="114"/>
      <c r="P34" s="114"/>
      <c r="Q34" s="114"/>
      <c r="R34" s="114"/>
      <c r="S34" s="115"/>
      <c r="T34" s="98"/>
      <c r="U34" s="98"/>
      <c r="V34" s="98"/>
      <c r="W34" s="98"/>
      <c r="X34" s="98"/>
      <c r="Y34" s="98"/>
      <c r="Z34" s="98"/>
      <c r="AA34" s="98"/>
      <c r="AB34" s="98"/>
      <c r="AC34" s="98"/>
      <c r="AD34" s="98"/>
    </row>
    <row r="35" spans="1:30" s="103" customFormat="1" ht="16.2" customHeight="1" outlineLevel="1" thickBot="1">
      <c r="A35" s="618"/>
      <c r="B35" s="481"/>
      <c r="C35" s="620"/>
      <c r="D35" s="405" t="s">
        <v>146</v>
      </c>
      <c r="E35" s="627"/>
      <c r="F35" s="427">
        <f>SUM(F33,F31,F29,F27,F25,F23,F21,F19,F17,F15,F13,F11,F9,F7,F5)</f>
        <v>0</v>
      </c>
      <c r="G35" s="427">
        <f t="shared" ref="G35:H35" si="1">SUM(G33,G31,G29,G27,G25,G23,G21,G19,G17,G15,G13,G11,G9,G7,G5)</f>
        <v>0</v>
      </c>
      <c r="H35" s="427">
        <f t="shared" si="1"/>
        <v>0</v>
      </c>
      <c r="I35" s="116"/>
      <c r="J35" s="117"/>
      <c r="K35" s="117"/>
      <c r="L35" s="118"/>
      <c r="M35" s="118"/>
      <c r="N35" s="118"/>
      <c r="O35" s="118"/>
      <c r="P35" s="118"/>
      <c r="Q35" s="118"/>
      <c r="R35" s="118"/>
      <c r="S35" s="119"/>
      <c r="T35" s="98"/>
      <c r="U35" s="98"/>
      <c r="V35" s="98"/>
      <c r="W35" s="98"/>
      <c r="X35" s="98"/>
      <c r="Y35" s="98"/>
      <c r="Z35" s="98"/>
      <c r="AA35" s="98"/>
      <c r="AB35" s="98"/>
      <c r="AC35" s="98"/>
      <c r="AD35" s="98"/>
    </row>
    <row r="36" spans="1:30" s="103" customFormat="1">
      <c r="A36" s="80"/>
      <c r="B36" s="80"/>
      <c r="C36" s="80"/>
      <c r="D36" s="80"/>
      <c r="E36" s="80"/>
      <c r="F36" s="80"/>
      <c r="G36" s="80"/>
      <c r="H36" s="80"/>
      <c r="I36" s="80"/>
      <c r="J36" s="80"/>
      <c r="K36" s="80"/>
      <c r="L36" s="80"/>
      <c r="M36" s="80"/>
      <c r="N36" s="80"/>
      <c r="O36" s="80"/>
      <c r="P36" s="80"/>
      <c r="Q36" s="80"/>
      <c r="R36" s="80"/>
      <c r="S36" s="80"/>
      <c r="T36" s="80"/>
      <c r="U36" s="98"/>
      <c r="V36" s="98"/>
      <c r="W36" s="98"/>
      <c r="X36" s="98"/>
      <c r="Y36" s="98"/>
      <c r="Z36" s="98"/>
      <c r="AA36" s="98"/>
      <c r="AB36" s="98"/>
      <c r="AC36" s="98"/>
      <c r="AD36" s="98"/>
    </row>
    <row r="37" spans="1:30" s="103" customFormat="1" ht="15.6" thickBot="1">
      <c r="A37" s="80"/>
      <c r="B37" s="80"/>
      <c r="C37" s="80"/>
      <c r="D37" s="80"/>
      <c r="E37" s="80"/>
      <c r="F37" s="80"/>
      <c r="G37" s="80"/>
      <c r="H37" s="80"/>
      <c r="I37" s="80"/>
      <c r="J37" s="80"/>
      <c r="K37" s="80"/>
      <c r="L37" s="80"/>
      <c r="M37" s="80"/>
      <c r="N37" s="80"/>
      <c r="O37" s="80"/>
      <c r="P37" s="80"/>
      <c r="Q37" s="80"/>
      <c r="R37" s="80"/>
      <c r="S37" s="80"/>
      <c r="T37" s="80"/>
      <c r="U37" s="98"/>
      <c r="V37" s="98"/>
      <c r="W37" s="98"/>
      <c r="X37" s="98"/>
      <c r="Y37" s="98"/>
      <c r="Z37" s="98"/>
      <c r="AA37" s="98"/>
      <c r="AB37" s="98"/>
      <c r="AC37" s="98"/>
      <c r="AD37" s="98"/>
    </row>
    <row r="38" spans="1:30" s="103" customFormat="1" ht="93.75" customHeight="1" thickBot="1">
      <c r="A38" s="81" t="s">
        <v>228</v>
      </c>
      <c r="B38" s="81" t="s">
        <v>227</v>
      </c>
      <c r="C38" s="120" t="s">
        <v>42</v>
      </c>
      <c r="D38" s="120" t="s">
        <v>43</v>
      </c>
      <c r="E38" s="81" t="s">
        <v>44</v>
      </c>
      <c r="F38" s="82" t="s">
        <v>45</v>
      </c>
      <c r="G38" s="83" t="s">
        <v>46</v>
      </c>
      <c r="H38" s="82" t="s">
        <v>218</v>
      </c>
      <c r="I38" s="621" t="s">
        <v>232</v>
      </c>
      <c r="J38" s="622"/>
      <c r="K38" s="622"/>
      <c r="L38" s="621" t="s">
        <v>233</v>
      </c>
      <c r="M38" s="622"/>
      <c r="N38" s="623"/>
      <c r="O38" s="84" t="s">
        <v>229</v>
      </c>
      <c r="P38" s="621" t="s">
        <v>234</v>
      </c>
      <c r="Q38" s="622"/>
      <c r="R38" s="622"/>
      <c r="S38" s="623"/>
      <c r="T38" s="80"/>
      <c r="U38" s="121" t="s">
        <v>219</v>
      </c>
      <c r="V38" s="98"/>
      <c r="W38" s="98"/>
      <c r="X38" s="98"/>
      <c r="Y38" s="98"/>
      <c r="Z38" s="98"/>
      <c r="AA38" s="98"/>
      <c r="AB38" s="98"/>
      <c r="AC38" s="98"/>
      <c r="AD38" s="98"/>
    </row>
    <row r="39" spans="1:30" s="103" customFormat="1" ht="79.2" thickBot="1">
      <c r="A39" s="86"/>
      <c r="B39" s="86"/>
      <c r="C39" s="87"/>
      <c r="D39" s="87"/>
      <c r="E39" s="87"/>
      <c r="F39" s="88"/>
      <c r="G39" s="89"/>
      <c r="H39" s="87"/>
      <c r="I39" s="122" t="s">
        <v>47</v>
      </c>
      <c r="J39" s="97" t="s">
        <v>56</v>
      </c>
      <c r="K39" s="123" t="s">
        <v>48</v>
      </c>
      <c r="L39" s="124" t="s">
        <v>49</v>
      </c>
      <c r="M39" s="125" t="s">
        <v>50</v>
      </c>
      <c r="N39" s="125" t="s">
        <v>51</v>
      </c>
      <c r="O39" s="89"/>
      <c r="P39" s="95" t="s">
        <v>52</v>
      </c>
      <c r="Q39" s="96" t="s">
        <v>53</v>
      </c>
      <c r="R39" s="96" t="s">
        <v>54</v>
      </c>
      <c r="S39" s="97" t="s">
        <v>3</v>
      </c>
      <c r="T39" s="11"/>
      <c r="U39" s="11"/>
      <c r="V39" s="98"/>
      <c r="W39" s="98"/>
      <c r="X39" s="98"/>
      <c r="Y39" s="98"/>
      <c r="Z39" s="98"/>
      <c r="AA39" s="98"/>
      <c r="AB39" s="98"/>
      <c r="AC39" s="98"/>
      <c r="AD39" s="98"/>
    </row>
    <row r="40" spans="1:30" ht="16.2" customHeight="1" outlineLevel="1" thickBot="1">
      <c r="A40" s="99"/>
      <c r="B40" s="99"/>
      <c r="C40" s="624"/>
      <c r="D40" s="406" t="s">
        <v>55</v>
      </c>
      <c r="E40" s="428"/>
      <c r="F40" s="100"/>
      <c r="G40" s="429"/>
      <c r="H40" s="100"/>
      <c r="I40" s="101"/>
      <c r="J40" s="101"/>
      <c r="K40" s="101"/>
      <c r="L40" s="101"/>
      <c r="M40" s="101"/>
      <c r="N40" s="101"/>
      <c r="O40" s="102"/>
      <c r="P40" s="414"/>
      <c r="Q40" s="415"/>
      <c r="R40" s="415"/>
      <c r="S40" s="416"/>
      <c r="T40" s="11"/>
      <c r="U40" s="11"/>
    </row>
    <row r="41" spans="1:30" ht="16.2" customHeight="1" outlineLevel="1" thickBot="1">
      <c r="A41" s="104"/>
      <c r="B41" s="104"/>
      <c r="C41" s="625"/>
      <c r="D41" s="407" t="s">
        <v>146</v>
      </c>
      <c r="E41" s="430"/>
      <c r="F41" s="105"/>
      <c r="G41" s="418"/>
      <c r="H41" s="105"/>
      <c r="I41" s="106"/>
      <c r="J41" s="106"/>
      <c r="K41" s="106"/>
      <c r="L41" s="106"/>
      <c r="M41" s="106"/>
      <c r="N41" s="106"/>
      <c r="O41" s="419"/>
      <c r="P41" s="108"/>
      <c r="Q41" s="109"/>
      <c r="R41" s="110"/>
      <c r="S41" s="111"/>
      <c r="T41" s="11"/>
      <c r="U41" s="11"/>
    </row>
    <row r="42" spans="1:30" ht="16.2" customHeight="1" outlineLevel="1" thickBot="1">
      <c r="A42" s="99"/>
      <c r="B42" s="99"/>
      <c r="C42" s="624"/>
      <c r="D42" s="406" t="s">
        <v>55</v>
      </c>
      <c r="E42" s="428"/>
      <c r="F42" s="100"/>
      <c r="G42" s="420"/>
      <c r="H42" s="100"/>
      <c r="I42" s="101"/>
      <c r="J42" s="101"/>
      <c r="K42" s="101"/>
      <c r="L42" s="101"/>
      <c r="M42" s="101"/>
      <c r="N42" s="101"/>
      <c r="O42" s="421"/>
      <c r="P42" s="414"/>
      <c r="Q42" s="415"/>
      <c r="R42" s="415"/>
      <c r="S42" s="416"/>
      <c r="T42" s="11"/>
      <c r="U42" s="11"/>
    </row>
    <row r="43" spans="1:30" ht="16.2" customHeight="1" outlineLevel="1" thickBot="1">
      <c r="A43" s="104"/>
      <c r="B43" s="104"/>
      <c r="C43" s="625"/>
      <c r="D43" s="407" t="s">
        <v>146</v>
      </c>
      <c r="E43" s="430"/>
      <c r="F43" s="431"/>
      <c r="G43" s="418"/>
      <c r="H43" s="105"/>
      <c r="I43" s="106"/>
      <c r="J43" s="106"/>
      <c r="K43" s="106"/>
      <c r="L43" s="106"/>
      <c r="M43" s="106"/>
      <c r="N43" s="106"/>
      <c r="O43" s="107"/>
      <c r="P43" s="108"/>
      <c r="Q43" s="109"/>
      <c r="R43" s="110"/>
      <c r="S43" s="111"/>
    </row>
    <row r="44" spans="1:30" ht="16.2" customHeight="1" outlineLevel="1" thickBot="1">
      <c r="A44" s="99"/>
      <c r="B44" s="99"/>
      <c r="C44" s="624"/>
      <c r="D44" s="406" t="s">
        <v>55</v>
      </c>
      <c r="E44" s="428"/>
      <c r="F44" s="100"/>
      <c r="G44" s="432"/>
      <c r="H44" s="100"/>
      <c r="I44" s="101"/>
      <c r="J44" s="101"/>
      <c r="K44" s="101"/>
      <c r="L44" s="101"/>
      <c r="M44" s="101"/>
      <c r="N44" s="101"/>
      <c r="O44" s="102"/>
      <c r="P44" s="414"/>
      <c r="Q44" s="415"/>
      <c r="R44" s="415"/>
      <c r="S44" s="416"/>
    </row>
    <row r="45" spans="1:30" ht="16.2" customHeight="1" outlineLevel="1" thickBot="1">
      <c r="A45" s="104"/>
      <c r="B45" s="104"/>
      <c r="C45" s="625"/>
      <c r="D45" s="407" t="s">
        <v>146</v>
      </c>
      <c r="E45" s="430"/>
      <c r="F45" s="105"/>
      <c r="G45" s="418"/>
      <c r="H45" s="105"/>
      <c r="I45" s="106"/>
      <c r="J45" s="106"/>
      <c r="K45" s="106"/>
      <c r="L45" s="106"/>
      <c r="M45" s="106"/>
      <c r="N45" s="106"/>
      <c r="O45" s="419"/>
      <c r="P45" s="108"/>
      <c r="Q45" s="109"/>
      <c r="R45" s="110"/>
      <c r="S45" s="111"/>
    </row>
    <row r="46" spans="1:30" ht="16.2" customHeight="1" outlineLevel="1" thickBot="1">
      <c r="A46" s="99"/>
      <c r="B46" s="99"/>
      <c r="C46" s="624"/>
      <c r="D46" s="406" t="s">
        <v>55</v>
      </c>
      <c r="E46" s="428"/>
      <c r="F46" s="100"/>
      <c r="G46" s="429"/>
      <c r="H46" s="100"/>
      <c r="I46" s="101"/>
      <c r="J46" s="101"/>
      <c r="K46" s="101"/>
      <c r="L46" s="101"/>
      <c r="M46" s="101"/>
      <c r="N46" s="101"/>
      <c r="O46" s="102"/>
      <c r="P46" s="414"/>
      <c r="Q46" s="415"/>
      <c r="R46" s="415"/>
      <c r="S46" s="416"/>
    </row>
    <row r="47" spans="1:30" ht="16.2" customHeight="1" outlineLevel="1" thickBot="1">
      <c r="A47" s="104"/>
      <c r="B47" s="104"/>
      <c r="C47" s="625"/>
      <c r="D47" s="407" t="s">
        <v>146</v>
      </c>
      <c r="E47" s="430"/>
      <c r="F47" s="105"/>
      <c r="G47" s="418"/>
      <c r="H47" s="105"/>
      <c r="I47" s="106"/>
      <c r="J47" s="106"/>
      <c r="K47" s="106"/>
      <c r="L47" s="106"/>
      <c r="M47" s="106"/>
      <c r="N47" s="106"/>
      <c r="O47" s="419"/>
      <c r="P47" s="108"/>
      <c r="Q47" s="109"/>
      <c r="R47" s="110"/>
      <c r="S47" s="111"/>
    </row>
    <row r="48" spans="1:30" ht="16.2" customHeight="1" outlineLevel="1" thickBot="1">
      <c r="A48" s="99"/>
      <c r="B48" s="99"/>
      <c r="C48" s="624"/>
      <c r="D48" s="406" t="s">
        <v>55</v>
      </c>
      <c r="E48" s="433"/>
      <c r="F48" s="100"/>
      <c r="G48" s="420"/>
      <c r="H48" s="100"/>
      <c r="I48" s="101"/>
      <c r="J48" s="101"/>
      <c r="K48" s="101"/>
      <c r="L48" s="101"/>
      <c r="M48" s="101"/>
      <c r="N48" s="101"/>
      <c r="O48" s="421"/>
      <c r="P48" s="414"/>
      <c r="Q48" s="415"/>
      <c r="R48" s="415"/>
      <c r="S48" s="416"/>
    </row>
    <row r="49" spans="1:19" ht="16.2" customHeight="1" outlineLevel="1" thickBot="1">
      <c r="A49" s="104"/>
      <c r="B49" s="104"/>
      <c r="C49" s="625"/>
      <c r="D49" s="407" t="s">
        <v>146</v>
      </c>
      <c r="E49" s="430"/>
      <c r="F49" s="105"/>
      <c r="G49" s="422"/>
      <c r="H49" s="105"/>
      <c r="I49" s="106"/>
      <c r="J49" s="106"/>
      <c r="K49" s="106"/>
      <c r="L49" s="106"/>
      <c r="M49" s="106"/>
      <c r="N49" s="106"/>
      <c r="O49" s="107"/>
      <c r="P49" s="108"/>
      <c r="Q49" s="109"/>
      <c r="R49" s="110"/>
      <c r="S49" s="111"/>
    </row>
    <row r="50" spans="1:19" ht="16.2" customHeight="1" outlineLevel="1" thickBot="1">
      <c r="A50" s="99"/>
      <c r="B50" s="99"/>
      <c r="C50" s="624"/>
      <c r="D50" s="406" t="s">
        <v>55</v>
      </c>
      <c r="E50" s="428"/>
      <c r="F50" s="100"/>
      <c r="G50" s="420"/>
      <c r="H50" s="100"/>
      <c r="I50" s="101"/>
      <c r="J50" s="101"/>
      <c r="K50" s="101"/>
      <c r="L50" s="101"/>
      <c r="M50" s="101"/>
      <c r="N50" s="101"/>
      <c r="O50" s="421"/>
      <c r="P50" s="414"/>
      <c r="Q50" s="415"/>
      <c r="R50" s="415"/>
      <c r="S50" s="416"/>
    </row>
    <row r="51" spans="1:19" ht="16.2" customHeight="1" outlineLevel="1" thickBot="1">
      <c r="A51" s="104"/>
      <c r="B51" s="104"/>
      <c r="C51" s="625"/>
      <c r="D51" s="407" t="s">
        <v>146</v>
      </c>
      <c r="E51" s="430"/>
      <c r="F51" s="105"/>
      <c r="G51" s="422"/>
      <c r="H51" s="105"/>
      <c r="I51" s="106"/>
      <c r="J51" s="106"/>
      <c r="K51" s="106"/>
      <c r="L51" s="106"/>
      <c r="M51" s="106"/>
      <c r="N51" s="106"/>
      <c r="O51" s="107"/>
      <c r="P51" s="108"/>
      <c r="Q51" s="109"/>
      <c r="R51" s="110"/>
      <c r="S51" s="111"/>
    </row>
    <row r="52" spans="1:19" ht="16.2" customHeight="1" outlineLevel="1" thickBot="1">
      <c r="A52" s="99"/>
      <c r="B52" s="99"/>
      <c r="C52" s="624"/>
      <c r="D52" s="406" t="s">
        <v>55</v>
      </c>
      <c r="E52" s="428"/>
      <c r="F52" s="100"/>
      <c r="G52" s="413"/>
      <c r="H52" s="100"/>
      <c r="I52" s="101"/>
      <c r="J52" s="101"/>
      <c r="K52" s="101"/>
      <c r="L52" s="101"/>
      <c r="M52" s="101"/>
      <c r="N52" s="101"/>
      <c r="O52" s="102"/>
      <c r="P52" s="414"/>
      <c r="Q52" s="415"/>
      <c r="R52" s="415"/>
      <c r="S52" s="416"/>
    </row>
    <row r="53" spans="1:19" ht="16.2" customHeight="1" outlineLevel="1" thickBot="1">
      <c r="A53" s="104"/>
      <c r="B53" s="104"/>
      <c r="C53" s="625"/>
      <c r="D53" s="407" t="s">
        <v>146</v>
      </c>
      <c r="E53" s="430"/>
      <c r="F53" s="105"/>
      <c r="G53" s="422"/>
      <c r="H53" s="105"/>
      <c r="I53" s="106"/>
      <c r="J53" s="106"/>
      <c r="K53" s="106"/>
      <c r="L53" s="106"/>
      <c r="M53" s="106"/>
      <c r="N53" s="106"/>
      <c r="O53" s="107"/>
      <c r="P53" s="108"/>
      <c r="Q53" s="109"/>
      <c r="R53" s="110"/>
      <c r="S53" s="111"/>
    </row>
    <row r="54" spans="1:19" ht="16.2" customHeight="1" outlineLevel="1" thickBot="1">
      <c r="A54" s="99"/>
      <c r="B54" s="99"/>
      <c r="C54" s="624"/>
      <c r="D54" s="406" t="s">
        <v>55</v>
      </c>
      <c r="E54" s="428"/>
      <c r="F54" s="100"/>
      <c r="G54" s="420"/>
      <c r="H54" s="100"/>
      <c r="I54" s="101"/>
      <c r="J54" s="101"/>
      <c r="K54" s="101"/>
      <c r="L54" s="101"/>
      <c r="M54" s="101"/>
      <c r="N54" s="101"/>
      <c r="O54" s="421"/>
      <c r="P54" s="414"/>
      <c r="Q54" s="415"/>
      <c r="R54" s="415"/>
      <c r="S54" s="416"/>
    </row>
    <row r="55" spans="1:19" ht="16.2" customHeight="1" outlineLevel="1" thickBot="1">
      <c r="A55" s="104"/>
      <c r="B55" s="104"/>
      <c r="C55" s="625"/>
      <c r="D55" s="407" t="s">
        <v>146</v>
      </c>
      <c r="E55" s="430"/>
      <c r="F55" s="105"/>
      <c r="G55" s="422"/>
      <c r="H55" s="105"/>
      <c r="I55" s="106"/>
      <c r="J55" s="106"/>
      <c r="K55" s="106"/>
      <c r="L55" s="106"/>
      <c r="M55" s="106"/>
      <c r="N55" s="106"/>
      <c r="O55" s="107"/>
      <c r="P55" s="108"/>
      <c r="Q55" s="109"/>
      <c r="R55" s="110"/>
      <c r="S55" s="111"/>
    </row>
    <row r="56" spans="1:19" ht="16.2" customHeight="1" outlineLevel="1" thickBot="1">
      <c r="A56" s="99"/>
      <c r="B56" s="99"/>
      <c r="C56" s="624"/>
      <c r="D56" s="406" t="s">
        <v>55</v>
      </c>
      <c r="E56" s="428"/>
      <c r="F56" s="100"/>
      <c r="G56" s="420"/>
      <c r="H56" s="100"/>
      <c r="I56" s="101"/>
      <c r="J56" s="101"/>
      <c r="K56" s="101"/>
      <c r="L56" s="101"/>
      <c r="M56" s="101"/>
      <c r="N56" s="101"/>
      <c r="O56" s="421"/>
      <c r="P56" s="414"/>
      <c r="Q56" s="415"/>
      <c r="R56" s="415"/>
      <c r="S56" s="416"/>
    </row>
    <row r="57" spans="1:19" ht="16.2" customHeight="1" outlineLevel="1" thickBot="1">
      <c r="A57" s="104"/>
      <c r="B57" s="104"/>
      <c r="C57" s="625"/>
      <c r="D57" s="407" t="s">
        <v>146</v>
      </c>
      <c r="E57" s="430"/>
      <c r="F57" s="105"/>
      <c r="G57" s="422"/>
      <c r="H57" s="105"/>
      <c r="I57" s="106"/>
      <c r="J57" s="106"/>
      <c r="K57" s="106"/>
      <c r="L57" s="106"/>
      <c r="M57" s="106"/>
      <c r="N57" s="106"/>
      <c r="O57" s="107"/>
      <c r="P57" s="108"/>
      <c r="Q57" s="109"/>
      <c r="R57" s="110"/>
      <c r="S57" s="111"/>
    </row>
    <row r="58" spans="1:19" ht="27.75" customHeight="1" outlineLevel="1" thickBot="1">
      <c r="A58" s="617" t="s">
        <v>204</v>
      </c>
      <c r="B58" s="480"/>
      <c r="C58" s="126"/>
      <c r="D58" s="406" t="s">
        <v>55</v>
      </c>
      <c r="E58" s="126"/>
      <c r="F58" s="434">
        <f>SUM(F56,F54,F52,F50,F48,F46,F44,F42,F40)</f>
        <v>0</v>
      </c>
      <c r="G58" s="434">
        <f t="shared" ref="G58:H58" si="2">SUM(G56,G54,G52,G50,G48,G46,G44,G42,G40)</f>
        <v>0</v>
      </c>
      <c r="H58" s="434">
        <f t="shared" si="2"/>
        <v>0</v>
      </c>
      <c r="I58" s="127"/>
      <c r="J58" s="128"/>
      <c r="K58" s="128"/>
      <c r="L58" s="128"/>
      <c r="M58" s="128"/>
      <c r="N58" s="128"/>
      <c r="O58" s="128"/>
      <c r="P58" s="128"/>
      <c r="Q58" s="128"/>
      <c r="R58" s="128"/>
      <c r="S58" s="129"/>
    </row>
    <row r="59" spans="1:19" ht="29.25" customHeight="1" outlineLevel="1" thickBot="1">
      <c r="A59" s="618"/>
      <c r="B59" s="481"/>
      <c r="C59" s="130"/>
      <c r="D59" s="407" t="s">
        <v>146</v>
      </c>
      <c r="E59" s="130"/>
      <c r="F59" s="435">
        <f>SUM(F57,F55,F53,F51,F49,F47,F45,F43,F41)</f>
        <v>0</v>
      </c>
      <c r="G59" s="435">
        <f t="shared" ref="G59:H59" si="3">SUM(G57,G55,G53,G51,G49,G47,G45,G43,G41)</f>
        <v>0</v>
      </c>
      <c r="H59" s="435">
        <f t="shared" si="3"/>
        <v>0</v>
      </c>
      <c r="I59" s="131"/>
      <c r="J59" s="132"/>
      <c r="K59" s="132"/>
      <c r="L59" s="132"/>
      <c r="M59" s="132"/>
      <c r="N59" s="132"/>
      <c r="O59" s="132"/>
      <c r="P59" s="132"/>
      <c r="Q59" s="132"/>
      <c r="R59" s="132"/>
      <c r="S59" s="133"/>
    </row>
    <row r="60" spans="1:19" ht="33" customHeight="1" thickBot="1">
      <c r="A60" s="628" t="s">
        <v>205</v>
      </c>
      <c r="B60" s="484"/>
      <c r="C60" s="134"/>
      <c r="D60" s="408" t="s">
        <v>55</v>
      </c>
      <c r="E60" s="134"/>
      <c r="F60" s="434">
        <f>F34+F58</f>
        <v>0</v>
      </c>
      <c r="G60" s="434">
        <f>G34+G58</f>
        <v>0</v>
      </c>
      <c r="H60" s="434">
        <f t="shared" ref="H60" si="4">H34+H58</f>
        <v>0</v>
      </c>
      <c r="I60" s="135"/>
      <c r="J60" s="136"/>
      <c r="K60" s="136"/>
      <c r="L60" s="136"/>
      <c r="M60" s="136"/>
      <c r="N60" s="136"/>
      <c r="O60" s="136"/>
      <c r="P60" s="136"/>
      <c r="Q60" s="136"/>
      <c r="R60" s="136"/>
      <c r="S60" s="137"/>
    </row>
    <row r="61" spans="1:19" ht="38.25" customHeight="1" thickBot="1">
      <c r="A61" s="629"/>
      <c r="B61" s="482"/>
      <c r="C61" s="138"/>
      <c r="D61" s="409" t="s">
        <v>146</v>
      </c>
      <c r="E61" s="138"/>
      <c r="F61" s="435">
        <f>F35+F59</f>
        <v>0</v>
      </c>
      <c r="G61" s="435">
        <f t="shared" ref="G61:H61" si="5">G35+G59</f>
        <v>0</v>
      </c>
      <c r="H61" s="435">
        <f t="shared" si="5"/>
        <v>0</v>
      </c>
      <c r="I61" s="139"/>
      <c r="J61" s="140"/>
      <c r="K61" s="140"/>
      <c r="L61" s="140"/>
      <c r="M61" s="140"/>
      <c r="N61" s="140"/>
      <c r="O61" s="140"/>
      <c r="P61" s="140"/>
      <c r="Q61" s="140"/>
      <c r="R61" s="140"/>
      <c r="S61" s="141"/>
    </row>
  </sheetData>
  <sheetProtection algorithmName="SHA-512" hashValue="ZKtcttW4NAB1ANXWaWZPpvE1S/ZNTyxOxKrA3RaI87Voh1pY1FbF/nB22Volicvlw/RlwRZg1NEk7i7topjoZQ==" saltValue="5KHAXwnA3qW9nE2IaxiaLw==" spinCount="100000" sheet="1" formatCells="0" insertColumns="0" insertRows="0" deleteColumns="0" deleteRows="0"/>
  <mergeCells count="35">
    <mergeCell ref="C30:C31"/>
    <mergeCell ref="C32:C33"/>
    <mergeCell ref="C22:C23"/>
    <mergeCell ref="C24:C25"/>
    <mergeCell ref="C26:C27"/>
    <mergeCell ref="A58:A59"/>
    <mergeCell ref="A60:A61"/>
    <mergeCell ref="I38:K38"/>
    <mergeCell ref="L38:N38"/>
    <mergeCell ref="P38:S38"/>
    <mergeCell ref="C44:C45"/>
    <mergeCell ref="C46:C47"/>
    <mergeCell ref="C40:C41"/>
    <mergeCell ref="C42:C43"/>
    <mergeCell ref="C54:C55"/>
    <mergeCell ref="C56:C57"/>
    <mergeCell ref="C48:C49"/>
    <mergeCell ref="C50:C51"/>
    <mergeCell ref="C52:C53"/>
    <mergeCell ref="A34:A35"/>
    <mergeCell ref="C34:C35"/>
    <mergeCell ref="L2:N2"/>
    <mergeCell ref="P2:S2"/>
    <mergeCell ref="C4:C5"/>
    <mergeCell ref="C6:C7"/>
    <mergeCell ref="I2:K2"/>
    <mergeCell ref="E34:E35"/>
    <mergeCell ref="C8:C9"/>
    <mergeCell ref="C16:C17"/>
    <mergeCell ref="C18:C19"/>
    <mergeCell ref="C20:C21"/>
    <mergeCell ref="C10:C11"/>
    <mergeCell ref="C12:C13"/>
    <mergeCell ref="C14:C15"/>
    <mergeCell ref="C28:C29"/>
  </mergeCells>
  <dataValidations count="2">
    <dataValidation type="list" allowBlank="1" showInputMessage="1" showErrorMessage="1" sqref="P5:S5 P7:S7 P9:S9 P11:S11 P13:S13 P15:S15 P17:S17 P57:S57 P21:S21 P23:S23 P35:S35 P27:S27 P19:S19 P31:S31 P33:S33 P25:S25 P41:S41 P43:S43 P45:S45 P47:S47 I34:M35 P51:S51 P53:S53 P59:S59 P29:S29 N35 I58:N59" xr:uid="{00000000-0002-0000-0200-000000000000}">
      <formula1>X</formula1>
    </dataValidation>
    <dataValidation type="list" allowBlank="1" showInputMessage="1" showErrorMessage="1" sqref="C4:C35 C40:C59" xr:uid="{00000000-0002-0000-0200-000001000000}">
      <formula1>County</formula1>
    </dataValidation>
  </dataValidations>
  <pageMargins left="0.7" right="0.7" top="0.36" bottom="0.75" header="0.3" footer="0.3"/>
  <pageSetup paperSize="5" scale="54" orientation="landscape" r:id="rId1"/>
  <rowBreaks count="1" manualBreakCount="1">
    <brk id="3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75DE2EF-919F-46EB-AB25-51EC5FACAAFB}">
          <x14:formula1>
            <xm:f>'DropDown Lists'!$D$2:$D$3</xm:f>
          </x14:formula1>
          <xm:sqref>I40:N57 I4:N33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84"/>
  <sheetViews>
    <sheetView zoomScaleNormal="100" workbookViewId="0">
      <selection activeCell="B5" sqref="A5:B5"/>
    </sheetView>
  </sheetViews>
  <sheetFormatPr defaultColWidth="9.109375" defaultRowHeight="13.2"/>
  <cols>
    <col min="1" max="1" width="48.5546875" style="103" customWidth="1"/>
    <col min="2" max="2" width="28.33203125" style="103" customWidth="1"/>
    <col min="3" max="3" width="10" style="103" customWidth="1"/>
    <col min="4" max="4" width="10.88671875" style="103" customWidth="1"/>
    <col min="5" max="16384" width="9.109375" style="103"/>
  </cols>
  <sheetData>
    <row r="1" spans="1:51" ht="24.6">
      <c r="A1" s="486" t="s">
        <v>186</v>
      </c>
      <c r="B1" s="486"/>
      <c r="C1" s="486"/>
    </row>
    <row r="3" spans="1:51" ht="17.399999999999999">
      <c r="A3" s="633" t="s">
        <v>199</v>
      </c>
      <c r="B3" s="633"/>
      <c r="C3" s="634"/>
    </row>
    <row r="4" spans="1:51" ht="24.6">
      <c r="A4" s="142" t="s">
        <v>7</v>
      </c>
      <c r="B4" s="513" t="s">
        <v>8</v>
      </c>
      <c r="C4" s="143" t="s">
        <v>14</v>
      </c>
      <c r="D4" s="496"/>
      <c r="E4" s="496"/>
      <c r="F4" s="508"/>
      <c r="G4" s="496"/>
      <c r="H4" s="630"/>
      <c r="I4" s="630"/>
      <c r="J4" s="630"/>
      <c r="K4" s="630"/>
      <c r="L4" s="630"/>
      <c r="M4" s="630"/>
      <c r="N4" s="630"/>
      <c r="O4" s="631"/>
      <c r="P4" s="502"/>
      <c r="Q4" s="502"/>
      <c r="R4" s="502"/>
      <c r="S4" s="502"/>
      <c r="T4" s="502"/>
      <c r="U4" s="502"/>
      <c r="V4" s="502"/>
      <c r="W4" s="502"/>
      <c r="X4" s="502"/>
      <c r="Y4" s="502"/>
      <c r="Z4" s="502"/>
      <c r="AA4" s="502"/>
      <c r="AB4" s="502"/>
      <c r="AC4" s="502"/>
      <c r="AD4" s="506"/>
      <c r="AE4" s="502"/>
      <c r="AF4" s="502"/>
      <c r="AG4" s="502"/>
      <c r="AH4" s="502"/>
      <c r="AI4" s="502"/>
      <c r="AJ4" s="502"/>
      <c r="AK4" s="502"/>
      <c r="AL4" s="502"/>
      <c r="AM4" s="502"/>
      <c r="AN4" s="502"/>
      <c r="AO4" s="502"/>
      <c r="AP4" s="502"/>
      <c r="AQ4" s="502"/>
      <c r="AR4" s="502"/>
      <c r="AS4" s="502"/>
      <c r="AT4" s="502"/>
      <c r="AU4" s="502"/>
      <c r="AV4" s="502"/>
      <c r="AW4" s="502"/>
      <c r="AX4" s="502"/>
      <c r="AY4" s="506"/>
    </row>
    <row r="5" spans="1:51" ht="15">
      <c r="A5" s="144"/>
      <c r="B5" s="56"/>
      <c r="C5" s="516"/>
      <c r="D5" s="512"/>
      <c r="E5" s="509"/>
      <c r="F5" s="509"/>
      <c r="G5" s="509"/>
      <c r="H5" s="497"/>
      <c r="P5" s="507"/>
      <c r="Q5" s="508"/>
      <c r="R5" s="502"/>
      <c r="S5" s="502"/>
      <c r="T5" s="502"/>
      <c r="U5" s="496"/>
      <c r="V5" s="502"/>
      <c r="W5" s="502"/>
      <c r="X5" s="502"/>
      <c r="Y5" s="502"/>
      <c r="Z5" s="502"/>
      <c r="AA5" s="502"/>
      <c r="AB5" s="502"/>
      <c r="AC5" s="496"/>
      <c r="AD5" s="506"/>
      <c r="AE5" s="509"/>
      <c r="AF5" s="509"/>
      <c r="AG5" s="509"/>
      <c r="AH5" s="509"/>
      <c r="AI5" s="509"/>
      <c r="AJ5" s="509"/>
      <c r="AK5" s="509"/>
      <c r="AL5" s="509"/>
      <c r="AM5" s="509"/>
      <c r="AN5" s="509"/>
      <c r="AO5" s="509"/>
      <c r="AP5" s="509"/>
      <c r="AQ5" s="509"/>
      <c r="AR5" s="509"/>
      <c r="AS5" s="509"/>
      <c r="AT5" s="509"/>
      <c r="AU5" s="509"/>
      <c r="AV5" s="509"/>
      <c r="AW5" s="509"/>
      <c r="AX5" s="509"/>
      <c r="AY5" s="510"/>
    </row>
    <row r="6" spans="1:51" s="148" customFormat="1" ht="15">
      <c r="A6" s="144"/>
      <c r="B6" s="56"/>
      <c r="C6" s="516"/>
      <c r="D6" s="504"/>
      <c r="E6" s="505"/>
      <c r="F6" s="498"/>
      <c r="G6" s="499"/>
      <c r="H6" s="497"/>
      <c r="I6" s="103"/>
      <c r="J6" s="103"/>
      <c r="K6" s="103"/>
      <c r="L6" s="103"/>
      <c r="M6" s="103"/>
      <c r="N6" s="103"/>
      <c r="O6" s="103"/>
      <c r="P6" s="499"/>
      <c r="Q6" s="498"/>
      <c r="R6" s="511"/>
      <c r="S6" s="511"/>
      <c r="T6" s="494"/>
      <c r="U6" s="505"/>
      <c r="V6" s="511"/>
      <c r="W6" s="511"/>
      <c r="X6" s="495"/>
      <c r="Y6" s="495"/>
      <c r="Z6" s="495"/>
      <c r="AA6" s="511"/>
      <c r="AB6" s="494"/>
      <c r="AD6" s="492"/>
    </row>
    <row r="7" spans="1:51" s="148" customFormat="1" ht="15">
      <c r="A7" s="144"/>
      <c r="B7" s="56"/>
      <c r="C7" s="516"/>
      <c r="D7" s="491"/>
      <c r="E7" s="493"/>
      <c r="G7" s="494"/>
      <c r="H7" s="103"/>
      <c r="I7" s="103"/>
      <c r="J7" s="103"/>
      <c r="K7" s="103"/>
      <c r="L7" s="103"/>
      <c r="M7" s="103"/>
      <c r="N7" s="103"/>
      <c r="O7" s="103"/>
      <c r="P7" s="494"/>
      <c r="Q7" s="505"/>
      <c r="R7" s="495"/>
      <c r="S7" s="495"/>
      <c r="T7" s="493"/>
      <c r="U7" s="505"/>
      <c r="V7" s="495"/>
      <c r="W7" s="494"/>
      <c r="X7" s="505"/>
      <c r="Y7" s="498"/>
      <c r="Z7" s="498"/>
      <c r="AA7" s="494"/>
      <c r="AB7" s="505"/>
      <c r="AC7" s="495"/>
      <c r="AD7" s="494"/>
    </row>
    <row r="8" spans="1:51" ht="15">
      <c r="A8" s="144"/>
      <c r="B8" s="56"/>
      <c r="C8" s="516"/>
      <c r="D8" s="503"/>
      <c r="F8" s="502"/>
      <c r="G8" s="501"/>
      <c r="O8" s="500"/>
    </row>
    <row r="9" spans="1:51" ht="17.399999999999999">
      <c r="A9" s="144"/>
      <c r="B9" s="56"/>
      <c r="C9" s="516"/>
      <c r="D9" s="503"/>
      <c r="E9" s="502"/>
      <c r="F9" s="502"/>
      <c r="G9" s="500"/>
      <c r="H9" s="632"/>
      <c r="I9" s="632"/>
      <c r="J9" s="632"/>
      <c r="K9" s="632"/>
      <c r="L9" s="632"/>
      <c r="M9" s="632"/>
      <c r="N9" s="632"/>
      <c r="O9" s="632"/>
    </row>
    <row r="10" spans="1:51" ht="15">
      <c r="A10" s="144"/>
      <c r="B10" s="56"/>
      <c r="C10" s="515"/>
    </row>
    <row r="11" spans="1:51" ht="15">
      <c r="A11" s="144"/>
      <c r="B11" s="56"/>
      <c r="C11" s="515"/>
    </row>
    <row r="12" spans="1:51" ht="15">
      <c r="A12" s="144"/>
      <c r="B12" s="56"/>
      <c r="C12" s="515"/>
    </row>
    <row r="13" spans="1:51" ht="15">
      <c r="A13" s="144"/>
      <c r="B13" s="56"/>
      <c r="C13" s="515"/>
    </row>
    <row r="14" spans="1:51" ht="15">
      <c r="A14" s="144"/>
      <c r="B14" s="56"/>
      <c r="C14" s="515"/>
    </row>
    <row r="15" spans="1:51" ht="15">
      <c r="A15" s="144"/>
      <c r="B15" s="56"/>
      <c r="C15" s="515"/>
    </row>
    <row r="16" spans="1:51" ht="15">
      <c r="A16" s="149"/>
      <c r="B16" s="150"/>
      <c r="C16" s="515"/>
    </row>
    <row r="17" spans="1:20" ht="15.6" thickBot="1">
      <c r="A17" s="151"/>
      <c r="B17" s="487" t="s">
        <v>236</v>
      </c>
      <c r="C17" s="436">
        <f>SUM(C5:C16)</f>
        <v>0</v>
      </c>
    </row>
    <row r="18" spans="1:20" ht="13.8" thickTop="1">
      <c r="S18" s="514"/>
      <c r="T18" s="514"/>
    </row>
    <row r="20" spans="1:20" ht="18" thickBot="1">
      <c r="A20" s="635" t="s">
        <v>200</v>
      </c>
      <c r="B20" s="635"/>
      <c r="C20" s="635"/>
      <c r="H20" s="632"/>
      <c r="I20" s="632"/>
      <c r="J20" s="632"/>
      <c r="K20" s="632"/>
      <c r="L20" s="632"/>
      <c r="M20" s="632"/>
      <c r="N20" s="632"/>
      <c r="O20" s="632"/>
    </row>
    <row r="21" spans="1:20" ht="15">
      <c r="A21" s="152" t="s">
        <v>7</v>
      </c>
      <c r="B21" s="153" t="s">
        <v>8</v>
      </c>
      <c r="C21" s="154" t="s">
        <v>14</v>
      </c>
    </row>
    <row r="22" spans="1:20" ht="15">
      <c r="A22" s="155"/>
      <c r="B22" s="68"/>
      <c r="C22" s="515"/>
    </row>
    <row r="23" spans="1:20" ht="15">
      <c r="A23" s="155"/>
      <c r="B23" s="68"/>
      <c r="C23" s="515"/>
    </row>
    <row r="24" spans="1:20" ht="15">
      <c r="A24" s="155"/>
      <c r="B24" s="68"/>
      <c r="C24" s="515"/>
    </row>
    <row r="25" spans="1:20" ht="15">
      <c r="A25" s="155"/>
      <c r="B25" s="68"/>
      <c r="C25" s="515"/>
    </row>
    <row r="26" spans="1:20" ht="15">
      <c r="A26" s="155"/>
      <c r="B26" s="68"/>
      <c r="C26" s="515"/>
    </row>
    <row r="27" spans="1:20" ht="15">
      <c r="A27" s="155"/>
      <c r="B27" s="68"/>
      <c r="C27" s="515"/>
    </row>
    <row r="28" spans="1:20" ht="15">
      <c r="A28" s="155"/>
      <c r="B28" s="68"/>
      <c r="C28" s="515"/>
    </row>
    <row r="29" spans="1:20" ht="15">
      <c r="A29" s="155"/>
      <c r="B29" s="68"/>
      <c r="C29" s="515"/>
    </row>
    <row r="30" spans="1:20" s="148" customFormat="1" ht="15">
      <c r="A30" s="155"/>
      <c r="B30" s="68"/>
      <c r="C30" s="515"/>
    </row>
    <row r="31" spans="1:20" ht="15">
      <c r="A31" s="155"/>
      <c r="B31" s="68"/>
      <c r="C31" s="515"/>
    </row>
    <row r="32" spans="1:20" ht="15">
      <c r="A32" s="155"/>
      <c r="B32" s="68"/>
      <c r="C32" s="515"/>
    </row>
    <row r="33" spans="1:3" ht="15">
      <c r="A33" s="155"/>
      <c r="B33" s="68"/>
      <c r="C33" s="515"/>
    </row>
    <row r="34" spans="1:3" ht="15">
      <c r="A34" s="155"/>
      <c r="B34" s="68"/>
      <c r="C34" s="515"/>
    </row>
    <row r="35" spans="1:3" ht="15">
      <c r="A35" s="155"/>
      <c r="B35" s="68"/>
      <c r="C35" s="515"/>
    </row>
    <row r="36" spans="1:3" ht="15">
      <c r="A36" s="155"/>
      <c r="B36" s="68"/>
      <c r="C36" s="515"/>
    </row>
    <row r="37" spans="1:3" ht="15">
      <c r="A37" s="155"/>
      <c r="B37" s="68"/>
      <c r="C37" s="515"/>
    </row>
    <row r="38" spans="1:3" ht="15">
      <c r="A38" s="155"/>
      <c r="B38" s="68"/>
      <c r="C38" s="515"/>
    </row>
    <row r="39" spans="1:3" ht="15">
      <c r="A39" s="155"/>
      <c r="B39" s="68"/>
      <c r="C39" s="515"/>
    </row>
    <row r="40" spans="1:3" ht="15">
      <c r="A40" s="155"/>
      <c r="B40" s="68"/>
      <c r="C40" s="515"/>
    </row>
    <row r="41" spans="1:3" ht="15">
      <c r="A41" s="155"/>
      <c r="B41" s="68"/>
      <c r="C41" s="515"/>
    </row>
    <row r="42" spans="1:3" ht="15">
      <c r="A42" s="155"/>
      <c r="B42" s="68"/>
      <c r="C42" s="515"/>
    </row>
    <row r="43" spans="1:3" ht="15">
      <c r="A43" s="155"/>
      <c r="B43" s="68"/>
      <c r="C43" s="515"/>
    </row>
    <row r="44" spans="1:3" ht="15">
      <c r="A44" s="155"/>
      <c r="B44" s="68"/>
      <c r="C44" s="515"/>
    </row>
    <row r="45" spans="1:3" ht="15">
      <c r="A45" s="155"/>
      <c r="B45" s="68"/>
      <c r="C45" s="515"/>
    </row>
    <row r="46" spans="1:3" ht="15">
      <c r="A46" s="155"/>
      <c r="B46" s="68"/>
      <c r="C46" s="515"/>
    </row>
    <row r="47" spans="1:3" ht="15">
      <c r="A47" s="155"/>
      <c r="B47" s="68"/>
      <c r="C47" s="515"/>
    </row>
    <row r="48" spans="1:3" ht="15">
      <c r="A48" s="155"/>
      <c r="B48" s="68"/>
      <c r="C48" s="515"/>
    </row>
    <row r="49" spans="1:3" ht="15">
      <c r="A49" s="155"/>
      <c r="B49" s="68"/>
      <c r="C49" s="515"/>
    </row>
    <row r="50" spans="1:3" ht="15">
      <c r="A50" s="155"/>
      <c r="B50" s="68"/>
      <c r="C50" s="515"/>
    </row>
    <row r="51" spans="1:3" ht="15">
      <c r="A51" s="155"/>
      <c r="B51" s="68"/>
      <c r="C51" s="515"/>
    </row>
    <row r="52" spans="1:3" ht="15">
      <c r="A52" s="155"/>
      <c r="B52" s="68"/>
      <c r="C52" s="515"/>
    </row>
    <row r="53" spans="1:3" ht="15">
      <c r="A53" s="155"/>
      <c r="B53" s="68"/>
      <c r="C53" s="515"/>
    </row>
    <row r="54" spans="1:3" ht="15">
      <c r="A54" s="155"/>
      <c r="B54" s="68"/>
      <c r="C54" s="515"/>
    </row>
    <row r="55" spans="1:3" ht="15">
      <c r="A55" s="155"/>
      <c r="B55" s="68"/>
      <c r="C55" s="515"/>
    </row>
    <row r="56" spans="1:3" ht="15">
      <c r="A56" s="155"/>
      <c r="B56" s="68"/>
      <c r="C56" s="515"/>
    </row>
    <row r="57" spans="1:3" ht="15">
      <c r="A57" s="155"/>
      <c r="B57" s="68"/>
      <c r="C57" s="515"/>
    </row>
    <row r="58" spans="1:3" ht="15">
      <c r="A58" s="155"/>
      <c r="B58" s="68"/>
      <c r="C58" s="515"/>
    </row>
    <row r="59" spans="1:3" ht="15">
      <c r="A59" s="155"/>
      <c r="B59" s="68"/>
      <c r="C59" s="515"/>
    </row>
    <row r="60" spans="1:3" ht="15">
      <c r="A60" s="155"/>
      <c r="B60" s="68"/>
      <c r="C60" s="515"/>
    </row>
    <row r="61" spans="1:3" ht="15">
      <c r="A61" s="155"/>
      <c r="B61" s="68"/>
      <c r="C61" s="515"/>
    </row>
    <row r="62" spans="1:3" ht="15">
      <c r="A62" s="155"/>
      <c r="B62" s="68"/>
      <c r="C62" s="515"/>
    </row>
    <row r="63" spans="1:3" ht="15">
      <c r="A63" s="155"/>
      <c r="B63" s="68"/>
      <c r="C63" s="515"/>
    </row>
    <row r="64" spans="1:3" ht="15">
      <c r="A64" s="155"/>
      <c r="B64" s="68"/>
      <c r="C64" s="515"/>
    </row>
    <row r="65" spans="1:3" ht="15">
      <c r="A65" s="155"/>
      <c r="B65" s="68"/>
      <c r="C65" s="515"/>
    </row>
    <row r="66" spans="1:3" ht="15">
      <c r="A66" s="155"/>
      <c r="B66" s="68"/>
      <c r="C66" s="515"/>
    </row>
    <row r="67" spans="1:3" ht="15">
      <c r="A67" s="155"/>
      <c r="B67" s="68"/>
      <c r="C67" s="515"/>
    </row>
    <row r="68" spans="1:3" ht="15">
      <c r="A68" s="155"/>
      <c r="B68" s="68"/>
      <c r="C68" s="515"/>
    </row>
    <row r="69" spans="1:3" ht="15">
      <c r="A69" s="155"/>
      <c r="B69" s="68"/>
      <c r="C69" s="515"/>
    </row>
    <row r="70" spans="1:3" ht="15">
      <c r="A70" s="155"/>
      <c r="B70" s="68"/>
      <c r="C70" s="515"/>
    </row>
    <row r="71" spans="1:3" ht="15">
      <c r="A71" s="155"/>
      <c r="B71" s="68"/>
      <c r="C71" s="515"/>
    </row>
    <row r="72" spans="1:3" ht="15">
      <c r="A72" s="155"/>
      <c r="B72" s="68"/>
      <c r="C72" s="515"/>
    </row>
    <row r="73" spans="1:3" ht="15">
      <c r="A73" s="155"/>
      <c r="B73" s="68"/>
      <c r="C73" s="515"/>
    </row>
    <row r="74" spans="1:3" ht="15">
      <c r="A74" s="155"/>
      <c r="B74" s="68"/>
      <c r="C74" s="515"/>
    </row>
    <row r="75" spans="1:3" ht="15">
      <c r="A75" s="155"/>
      <c r="B75" s="68"/>
      <c r="C75" s="515"/>
    </row>
    <row r="76" spans="1:3" ht="15">
      <c r="A76" s="155"/>
      <c r="B76" s="68"/>
      <c r="C76" s="515"/>
    </row>
    <row r="77" spans="1:3" ht="15">
      <c r="A77" s="155"/>
      <c r="B77" s="68"/>
      <c r="C77" s="515"/>
    </row>
    <row r="78" spans="1:3" ht="15.6" thickBot="1">
      <c r="A78" s="98"/>
      <c r="B78" s="488" t="s">
        <v>236</v>
      </c>
      <c r="C78" s="146">
        <f>SUM(C22:C77)</f>
        <v>0</v>
      </c>
    </row>
    <row r="79" spans="1:3" ht="16.8" thickTop="1" thickBot="1">
      <c r="A79" s="98"/>
      <c r="B79" s="483" t="s">
        <v>235</v>
      </c>
      <c r="C79" s="489">
        <f>C17+C78</f>
        <v>0</v>
      </c>
    </row>
    <row r="80" spans="1:3" ht="13.8" thickTop="1"/>
    <row r="81" spans="2:3" ht="17.399999999999999">
      <c r="B81" s="15"/>
      <c r="C81" s="241"/>
    </row>
    <row r="82" spans="2:3" ht="15.6">
      <c r="C82" s="241"/>
    </row>
    <row r="83" spans="2:3" ht="15.6">
      <c r="C83" s="241"/>
    </row>
    <row r="84" spans="2:3" ht="17.399999999999999">
      <c r="B84" s="15"/>
      <c r="C84" s="485"/>
    </row>
  </sheetData>
  <sheetProtection algorithmName="SHA-512" hashValue="+kZUtT1cQe7+wbH9ImDOy8oXXWVaSDqAY0hGLI7M9xDKNef/O53UUlu+Fh/ssG/wR7X+g9jqy5KR5M0EGDttow==" saltValue="wfNf/d7e3i4/wWtm+dJlEQ==" spinCount="100000" sheet="1" formatCells="0" formatColumns="0" formatRows="0" insertColumns="0" insertRows="0" deleteColumns="0" deleteRows="0"/>
  <mergeCells count="5">
    <mergeCell ref="H4:O4"/>
    <mergeCell ref="H9:O9"/>
    <mergeCell ref="H20:O20"/>
    <mergeCell ref="A3:C3"/>
    <mergeCell ref="A20:C20"/>
  </mergeCells>
  <phoneticPr fontId="2" type="noConversion"/>
  <pageMargins left="0.75" right="0.75" top="0.5" bottom="0.5" header="0.5" footer="0.5"/>
  <pageSetup scale="43"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58"/>
  <sheetViews>
    <sheetView zoomScaleNormal="100" workbookViewId="0">
      <selection activeCell="H31" sqref="H31"/>
    </sheetView>
  </sheetViews>
  <sheetFormatPr defaultColWidth="9.109375" defaultRowHeight="13.2"/>
  <cols>
    <col min="1" max="1" width="37.6640625" style="103" customWidth="1"/>
    <col min="2" max="2" width="12.33203125" style="103" customWidth="1"/>
    <col min="3" max="3" width="32.109375" style="103" customWidth="1"/>
    <col min="4" max="7" width="15" style="103" customWidth="1"/>
    <col min="8" max="8" width="12.5546875" style="103" customWidth="1"/>
    <col min="9" max="9" width="14.5546875" style="103" customWidth="1"/>
    <col min="10" max="10" width="16.5546875" style="103" customWidth="1"/>
    <col min="11" max="11" width="15.44140625" style="103" customWidth="1"/>
    <col min="12" max="12" width="16.5546875" style="103" customWidth="1"/>
    <col min="13" max="13" width="16.33203125" style="103" customWidth="1"/>
    <col min="14" max="14" width="14.6640625" style="103" customWidth="1"/>
    <col min="15" max="15" width="15.5546875" style="103" customWidth="1"/>
    <col min="16" max="16" width="15.33203125" style="103" customWidth="1"/>
    <col min="17" max="17" width="13" style="103" bestFit="1" customWidth="1"/>
    <col min="18" max="18" width="17.33203125" style="103" customWidth="1"/>
    <col min="19" max="19" width="17.6640625" style="103" customWidth="1"/>
    <col min="20" max="20" width="17.5546875" style="103" customWidth="1"/>
    <col min="21" max="21" width="15.33203125" style="103" customWidth="1"/>
    <col min="22" max="23" width="16" style="103" customWidth="1"/>
    <col min="24" max="24" width="15.44140625" style="103" customWidth="1"/>
    <col min="25" max="26" width="14.33203125" style="103" customWidth="1"/>
    <col min="27" max="27" width="13.88671875" style="103" customWidth="1"/>
    <col min="28" max="28" width="12.44140625" style="103" customWidth="1"/>
    <col min="29" max="16384" width="9.109375" style="103"/>
  </cols>
  <sheetData>
    <row r="1" spans="1:22" ht="24.6">
      <c r="A1" s="651" t="s">
        <v>226</v>
      </c>
      <c r="B1" s="651"/>
      <c r="C1" s="651"/>
      <c r="D1" s="651"/>
      <c r="E1" s="651"/>
      <c r="F1" s="651"/>
      <c r="G1" s="651"/>
      <c r="H1" s="651"/>
      <c r="I1" s="651"/>
      <c r="J1" s="651"/>
      <c r="K1" s="651"/>
      <c r="L1" s="651"/>
      <c r="M1" s="651"/>
      <c r="N1" s="651"/>
      <c r="O1" s="651"/>
      <c r="P1" s="157"/>
    </row>
    <row r="2" spans="1:22" ht="13.5" customHeight="1"/>
    <row r="3" spans="1:22" ht="23.4" thickBot="1">
      <c r="A3" s="654" t="s">
        <v>156</v>
      </c>
      <c r="B3" s="654"/>
      <c r="C3" s="654"/>
      <c r="D3" s="479"/>
      <c r="E3" s="479"/>
    </row>
    <row r="4" spans="1:22" ht="18" thickBot="1">
      <c r="A4" s="158"/>
      <c r="B4" s="159"/>
      <c r="C4" s="159"/>
      <c r="D4" s="664" t="s">
        <v>201</v>
      </c>
      <c r="E4" s="665"/>
      <c r="F4" s="665"/>
      <c r="G4" s="665"/>
      <c r="H4" s="665"/>
      <c r="I4" s="665"/>
      <c r="J4" s="665"/>
      <c r="K4" s="665"/>
      <c r="L4" s="665"/>
      <c r="M4" s="659" t="s">
        <v>202</v>
      </c>
      <c r="N4" s="660"/>
      <c r="O4" s="660"/>
      <c r="P4" s="660"/>
      <c r="Q4" s="660"/>
      <c r="R4" s="660"/>
      <c r="S4" s="660"/>
      <c r="T4" s="660"/>
      <c r="U4" s="661"/>
      <c r="V4" s="671" t="s">
        <v>0</v>
      </c>
    </row>
    <row r="5" spans="1:22" ht="45.6" thickBot="1">
      <c r="A5" s="652" t="s">
        <v>157</v>
      </c>
      <c r="B5" s="653"/>
      <c r="C5" s="160" t="s">
        <v>196</v>
      </c>
      <c r="D5" s="161" t="s">
        <v>206</v>
      </c>
      <c r="E5" s="162" t="s">
        <v>207</v>
      </c>
      <c r="F5" s="162" t="s">
        <v>212</v>
      </c>
      <c r="G5" s="163" t="s">
        <v>213</v>
      </c>
      <c r="H5" s="164" t="s">
        <v>37</v>
      </c>
      <c r="I5" s="165" t="s">
        <v>40</v>
      </c>
      <c r="J5" s="166" t="s">
        <v>41</v>
      </c>
      <c r="K5" s="167" t="s">
        <v>3</v>
      </c>
      <c r="L5" s="168" t="s">
        <v>66</v>
      </c>
      <c r="M5" s="169" t="s">
        <v>208</v>
      </c>
      <c r="N5" s="169" t="s">
        <v>207</v>
      </c>
      <c r="O5" s="169" t="s">
        <v>212</v>
      </c>
      <c r="P5" s="169" t="s">
        <v>213</v>
      </c>
      <c r="Q5" s="170" t="s">
        <v>37</v>
      </c>
      <c r="R5" s="165" t="s">
        <v>40</v>
      </c>
      <c r="S5" s="166" t="s">
        <v>41</v>
      </c>
      <c r="T5" s="171" t="s">
        <v>3</v>
      </c>
      <c r="U5" s="172" t="s">
        <v>66</v>
      </c>
      <c r="V5" s="672"/>
    </row>
    <row r="6" spans="1:22" ht="15">
      <c r="A6" s="638" t="s">
        <v>195</v>
      </c>
      <c r="B6" s="639"/>
      <c r="C6" s="173"/>
      <c r="D6" s="174"/>
      <c r="E6" s="175"/>
      <c r="F6" s="175"/>
      <c r="G6" s="176"/>
      <c r="H6" s="177">
        <f>ROUND(SUM(D6:G6),2)</f>
        <v>0</v>
      </c>
      <c r="I6" s="178"/>
      <c r="J6" s="179"/>
      <c r="K6" s="180"/>
      <c r="L6" s="181">
        <f>SUM(I6:K6)</f>
        <v>0</v>
      </c>
      <c r="M6" s="175"/>
      <c r="N6" s="175"/>
      <c r="O6" s="175"/>
      <c r="P6" s="176"/>
      <c r="Q6" s="182">
        <f>ROUND(SUM(M6:P6),2)</f>
        <v>0</v>
      </c>
      <c r="R6" s="178"/>
      <c r="S6" s="179"/>
      <c r="T6" s="183"/>
      <c r="U6" s="184">
        <f>SUM(R6:T6)</f>
        <v>0</v>
      </c>
      <c r="V6" s="185">
        <f t="shared" ref="V6:V16" si="0">SUM(H6+L6+Q6+U6)</f>
        <v>0</v>
      </c>
    </row>
    <row r="7" spans="1:22" ht="15">
      <c r="A7" s="638" t="s">
        <v>36</v>
      </c>
      <c r="B7" s="639"/>
      <c r="C7" s="186"/>
      <c r="D7" s="187"/>
      <c r="E7" s="178"/>
      <c r="F7" s="178"/>
      <c r="G7" s="179"/>
      <c r="H7" s="177">
        <f>SUM(D7:G7)</f>
        <v>0</v>
      </c>
      <c r="I7" s="178"/>
      <c r="J7" s="179"/>
      <c r="K7" s="180"/>
      <c r="L7" s="181">
        <f t="shared" ref="L7:L14" si="1">SUM(I7:K7)</f>
        <v>0</v>
      </c>
      <c r="M7" s="178"/>
      <c r="N7" s="178"/>
      <c r="O7" s="178"/>
      <c r="P7" s="179"/>
      <c r="Q7" s="182">
        <f t="shared" ref="Q7:Q16" si="2">SUM(M7:P7)</f>
        <v>0</v>
      </c>
      <c r="R7" s="178"/>
      <c r="S7" s="179"/>
      <c r="T7" s="183"/>
      <c r="U7" s="184">
        <f t="shared" ref="U7:U16" si="3">SUM(R7:T7)</f>
        <v>0</v>
      </c>
      <c r="V7" s="185">
        <f t="shared" si="0"/>
        <v>0</v>
      </c>
    </row>
    <row r="8" spans="1:22" ht="15">
      <c r="A8" s="638" t="s">
        <v>1</v>
      </c>
      <c r="B8" s="639"/>
      <c r="C8" s="186"/>
      <c r="D8" s="187"/>
      <c r="E8" s="178"/>
      <c r="F8" s="178"/>
      <c r="G8" s="179"/>
      <c r="H8" s="177">
        <f>SUM(D8:G8)</f>
        <v>0</v>
      </c>
      <c r="I8" s="178"/>
      <c r="J8" s="179"/>
      <c r="K8" s="180"/>
      <c r="L8" s="181">
        <f t="shared" si="1"/>
        <v>0</v>
      </c>
      <c r="M8" s="178"/>
      <c r="N8" s="178"/>
      <c r="O8" s="178"/>
      <c r="P8" s="179"/>
      <c r="Q8" s="182">
        <f t="shared" si="2"/>
        <v>0</v>
      </c>
      <c r="R8" s="178"/>
      <c r="S8" s="179"/>
      <c r="T8" s="183"/>
      <c r="U8" s="184">
        <f t="shared" si="3"/>
        <v>0</v>
      </c>
      <c r="V8" s="185">
        <f t="shared" si="0"/>
        <v>0</v>
      </c>
    </row>
    <row r="9" spans="1:22" ht="15">
      <c r="A9" s="638" t="s">
        <v>2</v>
      </c>
      <c r="B9" s="639"/>
      <c r="C9" s="186"/>
      <c r="D9" s="187"/>
      <c r="E9" s="178"/>
      <c r="F9" s="178"/>
      <c r="G9" s="179"/>
      <c r="H9" s="177">
        <f>SUM(D9:G9)</f>
        <v>0</v>
      </c>
      <c r="I9" s="178"/>
      <c r="J9" s="179"/>
      <c r="K9" s="180"/>
      <c r="L9" s="181">
        <f t="shared" si="1"/>
        <v>0</v>
      </c>
      <c r="M9" s="178"/>
      <c r="N9" s="178"/>
      <c r="O9" s="178"/>
      <c r="P9" s="179"/>
      <c r="Q9" s="182">
        <f t="shared" si="2"/>
        <v>0</v>
      </c>
      <c r="R9" s="178"/>
      <c r="S9" s="179"/>
      <c r="T9" s="183"/>
      <c r="U9" s="184">
        <f t="shared" si="3"/>
        <v>0</v>
      </c>
      <c r="V9" s="185">
        <f t="shared" si="0"/>
        <v>0</v>
      </c>
    </row>
    <row r="10" spans="1:22" ht="15">
      <c r="A10" s="638" t="s">
        <v>99</v>
      </c>
      <c r="B10" s="639"/>
      <c r="C10" s="186"/>
      <c r="D10" s="187"/>
      <c r="E10" s="178"/>
      <c r="F10" s="178"/>
      <c r="G10" s="183"/>
      <c r="H10" s="177">
        <f t="shared" ref="H10:H13" si="4">SUM(D10:G10)</f>
        <v>0</v>
      </c>
      <c r="I10" s="188"/>
      <c r="J10" s="183"/>
      <c r="K10" s="180"/>
      <c r="L10" s="181">
        <f t="shared" si="1"/>
        <v>0</v>
      </c>
      <c r="M10" s="178"/>
      <c r="N10" s="178"/>
      <c r="O10" s="178"/>
      <c r="P10" s="179"/>
      <c r="Q10" s="182">
        <f t="shared" si="2"/>
        <v>0</v>
      </c>
      <c r="R10" s="188"/>
      <c r="S10" s="183"/>
      <c r="T10" s="183"/>
      <c r="U10" s="184">
        <f t="shared" si="3"/>
        <v>0</v>
      </c>
      <c r="V10" s="185">
        <f t="shared" si="0"/>
        <v>0</v>
      </c>
    </row>
    <row r="11" spans="1:22" ht="15">
      <c r="A11" s="638" t="s">
        <v>102</v>
      </c>
      <c r="B11" s="639"/>
      <c r="C11" s="186"/>
      <c r="D11" s="187"/>
      <c r="E11" s="178"/>
      <c r="F11" s="178"/>
      <c r="G11" s="183"/>
      <c r="H11" s="177">
        <f t="shared" si="4"/>
        <v>0</v>
      </c>
      <c r="I11" s="188"/>
      <c r="J11" s="183"/>
      <c r="K11" s="180"/>
      <c r="L11" s="181">
        <f t="shared" si="1"/>
        <v>0</v>
      </c>
      <c r="M11" s="178"/>
      <c r="N11" s="178"/>
      <c r="O11" s="178"/>
      <c r="P11" s="179"/>
      <c r="Q11" s="182">
        <f t="shared" si="2"/>
        <v>0</v>
      </c>
      <c r="R11" s="188"/>
      <c r="S11" s="183"/>
      <c r="T11" s="183"/>
      <c r="U11" s="184">
        <f t="shared" si="3"/>
        <v>0</v>
      </c>
      <c r="V11" s="185">
        <f t="shared" si="0"/>
        <v>0</v>
      </c>
    </row>
    <row r="12" spans="1:22" ht="15">
      <c r="A12" s="638" t="s">
        <v>115</v>
      </c>
      <c r="B12" s="639"/>
      <c r="C12" s="186"/>
      <c r="D12" s="187"/>
      <c r="E12" s="178"/>
      <c r="F12" s="178"/>
      <c r="G12" s="183"/>
      <c r="H12" s="177">
        <f t="shared" si="4"/>
        <v>0</v>
      </c>
      <c r="I12" s="188"/>
      <c r="J12" s="183"/>
      <c r="K12" s="180"/>
      <c r="L12" s="181">
        <f t="shared" si="1"/>
        <v>0</v>
      </c>
      <c r="M12" s="178"/>
      <c r="N12" s="178"/>
      <c r="O12" s="178"/>
      <c r="P12" s="179"/>
      <c r="Q12" s="182">
        <f t="shared" si="2"/>
        <v>0</v>
      </c>
      <c r="R12" s="188"/>
      <c r="S12" s="183"/>
      <c r="T12" s="183"/>
      <c r="U12" s="184">
        <f t="shared" si="3"/>
        <v>0</v>
      </c>
      <c r="V12" s="185">
        <f t="shared" si="0"/>
        <v>0</v>
      </c>
    </row>
    <row r="13" spans="1:22" ht="15">
      <c r="A13" s="638" t="s">
        <v>105</v>
      </c>
      <c r="B13" s="639"/>
      <c r="C13" s="186"/>
      <c r="D13" s="187"/>
      <c r="E13" s="178"/>
      <c r="F13" s="178"/>
      <c r="G13" s="183"/>
      <c r="H13" s="177">
        <f t="shared" si="4"/>
        <v>0</v>
      </c>
      <c r="I13" s="188"/>
      <c r="J13" s="183"/>
      <c r="K13" s="180"/>
      <c r="L13" s="181">
        <f t="shared" si="1"/>
        <v>0</v>
      </c>
      <c r="M13" s="178"/>
      <c r="N13" s="178"/>
      <c r="O13" s="178"/>
      <c r="P13" s="179"/>
      <c r="Q13" s="182">
        <f t="shared" si="2"/>
        <v>0</v>
      </c>
      <c r="R13" s="188"/>
      <c r="S13" s="183"/>
      <c r="T13" s="183"/>
      <c r="U13" s="184">
        <f t="shared" si="3"/>
        <v>0</v>
      </c>
      <c r="V13" s="185">
        <f t="shared" si="0"/>
        <v>0</v>
      </c>
    </row>
    <row r="14" spans="1:22" ht="15">
      <c r="A14" s="638" t="s">
        <v>166</v>
      </c>
      <c r="B14" s="639"/>
      <c r="C14" s="189"/>
      <c r="D14" s="190">
        <f>D39</f>
        <v>0</v>
      </c>
      <c r="E14" s="190">
        <f t="shared" ref="E14:F14" si="5">E39</f>
        <v>0</v>
      </c>
      <c r="F14" s="190">
        <f t="shared" si="5"/>
        <v>0</v>
      </c>
      <c r="G14" s="191">
        <f>G39</f>
        <v>0</v>
      </c>
      <c r="H14" s="177">
        <f>SUM(D14:G14)</f>
        <v>0</v>
      </c>
      <c r="I14" s="192">
        <f>I39</f>
        <v>0</v>
      </c>
      <c r="J14" s="193">
        <f>J39</f>
        <v>0</v>
      </c>
      <c r="K14" s="194">
        <f>K39</f>
        <v>0</v>
      </c>
      <c r="L14" s="195">
        <f t="shared" si="1"/>
        <v>0</v>
      </c>
      <c r="M14" s="196">
        <f>T39</f>
        <v>0</v>
      </c>
      <c r="N14" s="196">
        <f>U39</f>
        <v>0</v>
      </c>
      <c r="O14" s="196">
        <f>V39</f>
        <v>0</v>
      </c>
      <c r="P14" s="196">
        <f>W39</f>
        <v>0</v>
      </c>
      <c r="Q14" s="182">
        <f t="shared" si="2"/>
        <v>0</v>
      </c>
      <c r="R14" s="192">
        <f>X39</f>
        <v>0</v>
      </c>
      <c r="S14" s="193">
        <f>Y39</f>
        <v>0</v>
      </c>
      <c r="T14" s="193">
        <f>Z39</f>
        <v>0</v>
      </c>
      <c r="U14" s="184">
        <f t="shared" si="3"/>
        <v>0</v>
      </c>
      <c r="V14" s="185">
        <f t="shared" si="0"/>
        <v>0</v>
      </c>
    </row>
    <row r="15" spans="1:22" ht="15.6" thickBot="1">
      <c r="A15" s="645" t="s">
        <v>17</v>
      </c>
      <c r="B15" s="646"/>
      <c r="C15" s="197"/>
      <c r="D15" s="198">
        <f>D52</f>
        <v>0</v>
      </c>
      <c r="E15" s="198">
        <f t="shared" ref="E15:G15" si="6">E52</f>
        <v>0</v>
      </c>
      <c r="F15" s="198">
        <f t="shared" si="6"/>
        <v>0</v>
      </c>
      <c r="G15" s="198">
        <f t="shared" si="6"/>
        <v>0</v>
      </c>
      <c r="H15" s="199">
        <f>SUM(D15:G15)</f>
        <v>0</v>
      </c>
      <c r="I15" s="200">
        <f>I52</f>
        <v>0</v>
      </c>
      <c r="J15" s="200">
        <f t="shared" ref="J15:K15" si="7">J52</f>
        <v>0</v>
      </c>
      <c r="K15" s="200">
        <f t="shared" si="7"/>
        <v>0</v>
      </c>
      <c r="L15" s="201">
        <f>SUM(I15:K15)</f>
        <v>0</v>
      </c>
      <c r="M15" s="202">
        <f>M52</f>
        <v>0</v>
      </c>
      <c r="N15" s="202">
        <f t="shared" ref="N15:P15" si="8">N52</f>
        <v>0</v>
      </c>
      <c r="O15" s="202">
        <f t="shared" si="8"/>
        <v>0</v>
      </c>
      <c r="P15" s="202">
        <f t="shared" si="8"/>
        <v>0</v>
      </c>
      <c r="Q15" s="203">
        <f t="shared" si="2"/>
        <v>0</v>
      </c>
      <c r="R15" s="200">
        <f>R52</f>
        <v>0</v>
      </c>
      <c r="S15" s="204">
        <f>S52</f>
        <v>0</v>
      </c>
      <c r="T15" s="205">
        <f>T52</f>
        <v>0</v>
      </c>
      <c r="U15" s="206">
        <f>SUM(R15:T15)</f>
        <v>0</v>
      </c>
      <c r="V15" s="207">
        <f t="shared" si="0"/>
        <v>0</v>
      </c>
    </row>
    <row r="16" spans="1:22" s="219" customFormat="1" ht="16.8" thickTop="1" thickBot="1">
      <c r="A16" s="647" t="s">
        <v>58</v>
      </c>
      <c r="B16" s="648"/>
      <c r="C16" s="208"/>
      <c r="D16" s="209">
        <f t="shared" ref="D16:K16" si="9">SUM(D6:D15)</f>
        <v>0</v>
      </c>
      <c r="E16" s="209">
        <f t="shared" si="9"/>
        <v>0</v>
      </c>
      <c r="F16" s="209">
        <f t="shared" si="9"/>
        <v>0</v>
      </c>
      <c r="G16" s="210">
        <f t="shared" si="9"/>
        <v>0</v>
      </c>
      <c r="H16" s="211">
        <f t="shared" si="9"/>
        <v>0</v>
      </c>
      <c r="I16" s="212">
        <f t="shared" si="9"/>
        <v>0</v>
      </c>
      <c r="J16" s="213">
        <f t="shared" si="9"/>
        <v>0</v>
      </c>
      <c r="K16" s="214">
        <f t="shared" si="9"/>
        <v>0</v>
      </c>
      <c r="L16" s="215">
        <f>SUM(I16:K16)</f>
        <v>0</v>
      </c>
      <c r="M16" s="216">
        <f>SUM(M6:M15)</f>
        <v>0</v>
      </c>
      <c r="N16" s="216">
        <f>SUM(N6:N15)</f>
        <v>0</v>
      </c>
      <c r="O16" s="216">
        <f>SUM(O6:O15)</f>
        <v>0</v>
      </c>
      <c r="P16" s="216">
        <f>SUM(P6:P15)</f>
        <v>0</v>
      </c>
      <c r="Q16" s="182">
        <f t="shared" si="2"/>
        <v>0</v>
      </c>
      <c r="R16" s="212">
        <f>SUM(R6:R15)</f>
        <v>0</v>
      </c>
      <c r="S16" s="213">
        <f>SUM(S6:S15)</f>
        <v>0</v>
      </c>
      <c r="T16" s="213">
        <f>SUM(T6:T15)</f>
        <v>0</v>
      </c>
      <c r="U16" s="217">
        <f t="shared" si="3"/>
        <v>0</v>
      </c>
      <c r="V16" s="218">
        <f t="shared" si="0"/>
        <v>0</v>
      </c>
    </row>
    <row r="17" spans="1:28" s="219" customFormat="1" ht="16.2" thickBot="1">
      <c r="A17" s="220" t="s">
        <v>60</v>
      </c>
      <c r="B17" s="221"/>
      <c r="C17" s="222"/>
      <c r="D17" s="223">
        <f t="shared" ref="D17:I17" si="10">SUM(D16*$B$17)</f>
        <v>0</v>
      </c>
      <c r="E17" s="223">
        <f t="shared" si="10"/>
        <v>0</v>
      </c>
      <c r="F17" s="223">
        <f t="shared" si="10"/>
        <v>0</v>
      </c>
      <c r="G17" s="224">
        <f t="shared" si="10"/>
        <v>0</v>
      </c>
      <c r="H17" s="225">
        <f t="shared" si="10"/>
        <v>0</v>
      </c>
      <c r="I17" s="224">
        <f t="shared" si="10"/>
        <v>0</v>
      </c>
      <c r="J17" s="226">
        <f t="shared" ref="J17:K17" si="11">SUM(J16*$B$17)</f>
        <v>0</v>
      </c>
      <c r="K17" s="227">
        <f t="shared" si="11"/>
        <v>0</v>
      </c>
      <c r="L17" s="228">
        <f>SUM(L16*$B$17)</f>
        <v>0</v>
      </c>
      <c r="M17" s="224">
        <f>SUM(M16*B17)</f>
        <v>0</v>
      </c>
      <c r="N17" s="224">
        <f>SUM(N16*B17)</f>
        <v>0</v>
      </c>
      <c r="O17" s="224">
        <f>SUM(O16*B17)</f>
        <v>0</v>
      </c>
      <c r="P17" s="226">
        <f>SUM(P16*B17)</f>
        <v>0</v>
      </c>
      <c r="Q17" s="229">
        <f>SUM(Q16*$B$17)</f>
        <v>0</v>
      </c>
      <c r="R17" s="224">
        <f>SUM(R16*B17)</f>
        <v>0</v>
      </c>
      <c r="S17" s="226">
        <f>SUM(S16*B17)</f>
        <v>0</v>
      </c>
      <c r="T17" s="226">
        <f>SUM(T16*B17)</f>
        <v>0</v>
      </c>
      <c r="U17" s="230">
        <f>SUM(U16*B17)</f>
        <v>0</v>
      </c>
      <c r="V17" s="231">
        <f>SUM(V16*B17)</f>
        <v>0</v>
      </c>
    </row>
    <row r="18" spans="1:28" s="219" customFormat="1" ht="18" thickBot="1">
      <c r="A18" s="676" t="s">
        <v>59</v>
      </c>
      <c r="B18" s="677"/>
      <c r="C18" s="677"/>
      <c r="D18" s="232">
        <f t="shared" ref="D18:V18" si="12">SUM(D16:D17)</f>
        <v>0</v>
      </c>
      <c r="E18" s="232">
        <f t="shared" si="12"/>
        <v>0</v>
      </c>
      <c r="F18" s="232">
        <f t="shared" si="12"/>
        <v>0</v>
      </c>
      <c r="G18" s="233">
        <f t="shared" si="12"/>
        <v>0</v>
      </c>
      <c r="H18" s="234">
        <f t="shared" si="12"/>
        <v>0</v>
      </c>
      <c r="I18" s="235">
        <f t="shared" si="12"/>
        <v>0</v>
      </c>
      <c r="J18" s="233">
        <f t="shared" si="12"/>
        <v>0</v>
      </c>
      <c r="K18" s="236">
        <f t="shared" si="12"/>
        <v>0</v>
      </c>
      <c r="L18" s="237">
        <f t="shared" si="12"/>
        <v>0</v>
      </c>
      <c r="M18" s="235">
        <f t="shared" si="12"/>
        <v>0</v>
      </c>
      <c r="N18" s="235">
        <f t="shared" si="12"/>
        <v>0</v>
      </c>
      <c r="O18" s="235">
        <f t="shared" si="12"/>
        <v>0</v>
      </c>
      <c r="P18" s="233">
        <f t="shared" si="12"/>
        <v>0</v>
      </c>
      <c r="Q18" s="238">
        <f t="shared" si="12"/>
        <v>0</v>
      </c>
      <c r="R18" s="235">
        <f t="shared" si="12"/>
        <v>0</v>
      </c>
      <c r="S18" s="233">
        <f t="shared" si="12"/>
        <v>0</v>
      </c>
      <c r="T18" s="233">
        <f t="shared" si="12"/>
        <v>0</v>
      </c>
      <c r="U18" s="239">
        <f t="shared" si="12"/>
        <v>0</v>
      </c>
      <c r="V18" s="240">
        <f t="shared" si="12"/>
        <v>0</v>
      </c>
    </row>
    <row r="19" spans="1:28" s="219" customFormat="1" ht="16.2" thickBot="1">
      <c r="A19" s="241"/>
      <c r="B19" s="241"/>
      <c r="C19" s="241"/>
      <c r="D19" s="242"/>
      <c r="E19" s="242"/>
      <c r="F19" s="243"/>
      <c r="G19" s="242"/>
      <c r="H19" s="242"/>
      <c r="I19" s="242"/>
      <c r="J19" s="242"/>
      <c r="K19" s="242"/>
      <c r="L19" s="242"/>
      <c r="M19" s="242"/>
      <c r="N19" s="242"/>
      <c r="O19" s="242"/>
      <c r="P19" s="242"/>
      <c r="Q19" s="242"/>
      <c r="R19" s="242"/>
    </row>
    <row r="20" spans="1:28" s="219" customFormat="1" ht="62.4">
      <c r="B20" s="678" t="s">
        <v>185</v>
      </c>
      <c r="C20" s="679"/>
      <c r="D20" s="244" t="s">
        <v>209</v>
      </c>
      <c r="E20" s="244" t="s">
        <v>210</v>
      </c>
      <c r="F20" s="244" t="s">
        <v>212</v>
      </c>
      <c r="G20" s="245" t="s">
        <v>213</v>
      </c>
      <c r="H20" s="246"/>
      <c r="I20" s="247" t="s">
        <v>40</v>
      </c>
      <c r="J20" s="247" t="s">
        <v>41</v>
      </c>
      <c r="K20" s="247" t="s">
        <v>3</v>
      </c>
      <c r="N20" s="248"/>
      <c r="O20" s="248"/>
      <c r="P20" s="248"/>
      <c r="Q20" s="248"/>
      <c r="R20" s="248"/>
      <c r="S20" s="248"/>
      <c r="T20" s="248"/>
      <c r="U20" s="249"/>
    </row>
    <row r="21" spans="1:28" s="219" customFormat="1" ht="15.6">
      <c r="B21" s="643" t="s">
        <v>57</v>
      </c>
      <c r="C21" s="644"/>
      <c r="D21" s="250">
        <f>M39</f>
        <v>0</v>
      </c>
      <c r="E21" s="251">
        <f>N39</f>
        <v>0</v>
      </c>
      <c r="F21" s="251">
        <f>O39</f>
        <v>0</v>
      </c>
      <c r="G21" s="252">
        <f>P39</f>
        <v>0</v>
      </c>
      <c r="H21" s="253"/>
      <c r="I21" s="250">
        <f>Q39</f>
        <v>0</v>
      </c>
      <c r="J21" s="250">
        <f>R39</f>
        <v>0</v>
      </c>
      <c r="K21" s="250">
        <f>S39</f>
        <v>0</v>
      </c>
      <c r="N21" s="248"/>
      <c r="O21" s="248"/>
      <c r="P21" s="248"/>
      <c r="Q21" s="248"/>
      <c r="R21" s="248"/>
      <c r="S21" s="248"/>
      <c r="T21" s="248"/>
      <c r="U21" s="254"/>
    </row>
    <row r="22" spans="1:28" s="219" customFormat="1" ht="15.6">
      <c r="B22" s="643" t="s">
        <v>33</v>
      </c>
      <c r="C22" s="644"/>
      <c r="D22" s="255">
        <f>SUM(D18,M18)</f>
        <v>0</v>
      </c>
      <c r="E22" s="255">
        <f>SUM(E18,N18)</f>
        <v>0</v>
      </c>
      <c r="F22" s="255">
        <f>SUM(F18,O18)</f>
        <v>0</v>
      </c>
      <c r="G22" s="256">
        <f>ROUND(G18+P18,0)</f>
        <v>0</v>
      </c>
      <c r="H22" s="257"/>
      <c r="I22" s="255">
        <f>I18+R18</f>
        <v>0</v>
      </c>
      <c r="J22" s="255">
        <f>J18+S18</f>
        <v>0</v>
      </c>
      <c r="K22" s="255">
        <f>K18+T18</f>
        <v>0</v>
      </c>
      <c r="N22" s="248"/>
      <c r="O22" s="248"/>
      <c r="P22" s="248"/>
      <c r="Q22" s="248"/>
      <c r="R22" s="248"/>
      <c r="S22" s="248"/>
      <c r="T22" s="248"/>
      <c r="U22" s="254"/>
    </row>
    <row r="23" spans="1:28" s="219" customFormat="1" ht="16.2" thickBot="1">
      <c r="B23" s="684" t="s">
        <v>161</v>
      </c>
      <c r="C23" s="685"/>
      <c r="D23" s="258" t="e">
        <f>SUM(D22/D21)</f>
        <v>#DIV/0!</v>
      </c>
      <c r="E23" s="258" t="e">
        <f>SUM(E22/E21)</f>
        <v>#DIV/0!</v>
      </c>
      <c r="F23" s="258" t="e">
        <f>SUM(F22/F21)</f>
        <v>#DIV/0!</v>
      </c>
      <c r="G23" s="259" t="e">
        <f>SUM(G22/G21)</f>
        <v>#DIV/0!</v>
      </c>
      <c r="H23" s="260"/>
      <c r="I23" s="147" t="e">
        <f>SUM(I22/I21)</f>
        <v>#DIV/0!</v>
      </c>
      <c r="J23" s="147" t="e">
        <f>SUM(J22/J21)</f>
        <v>#DIV/0!</v>
      </c>
      <c r="K23" s="147" t="e">
        <f>SUM(K22/K21)</f>
        <v>#DIV/0!</v>
      </c>
      <c r="N23" s="248"/>
      <c r="O23" s="248"/>
      <c r="P23" s="248"/>
      <c r="Q23" s="248"/>
      <c r="R23" s="248"/>
      <c r="S23" s="248"/>
      <c r="T23" s="248"/>
      <c r="U23" s="261"/>
    </row>
    <row r="24" spans="1:28" s="219" customFormat="1" ht="16.2" thickTop="1">
      <c r="B24" s="680" t="s">
        <v>160</v>
      </c>
      <c r="C24" s="681"/>
      <c r="D24" s="262" t="e">
        <f>('Part C Cash Revenue and Support'!B7)/'Part B Nutrition Service Costs'!D21</f>
        <v>#DIV/0!</v>
      </c>
      <c r="E24" s="263" t="e">
        <f>('Part C Cash Revenue and Support'!B8)/'Part B Nutrition Service Costs'!E21</f>
        <v>#DIV/0!</v>
      </c>
      <c r="F24" s="262" t="e">
        <f>('Part C Cash Revenue and Support'!C7)/'Part B Nutrition Service Costs'!F21</f>
        <v>#DIV/0!</v>
      </c>
      <c r="G24" s="264" t="e">
        <f>('Part C Cash Revenue and Support'!C8)/'Part B Nutrition Service Costs'!G21</f>
        <v>#DIV/0!</v>
      </c>
      <c r="H24" s="260"/>
      <c r="I24" s="156"/>
      <c r="J24" s="156"/>
      <c r="K24" s="156"/>
      <c r="N24" s="248"/>
      <c r="O24" s="248"/>
      <c r="P24" s="248"/>
      <c r="Q24" s="248"/>
      <c r="R24" s="248"/>
      <c r="S24" s="248"/>
      <c r="T24" s="248"/>
      <c r="U24" s="261"/>
    </row>
    <row r="25" spans="1:28" ht="16.2" thickBot="1">
      <c r="B25" s="682" t="s">
        <v>162</v>
      </c>
      <c r="C25" s="683"/>
      <c r="D25" s="265" t="e">
        <f>(D22-'Part C Cash Revenue and Support'!B7)/D21</f>
        <v>#DIV/0!</v>
      </c>
      <c r="E25" s="265" t="e">
        <f>(E22-'Part C Cash Revenue and Support'!B8)/E21</f>
        <v>#DIV/0!</v>
      </c>
      <c r="F25" s="265" t="e">
        <f>(F22-'Part C Cash Revenue and Support'!C7)/F21</f>
        <v>#DIV/0!</v>
      </c>
      <c r="G25" s="266" t="e">
        <f>(G22-'Part C Cash Revenue and Support'!C8)/G21</f>
        <v>#DIV/0!</v>
      </c>
      <c r="H25" s="267"/>
      <c r="I25" s="267"/>
      <c r="J25" s="267"/>
      <c r="K25" s="267"/>
      <c r="N25" s="267"/>
      <c r="O25" s="267"/>
      <c r="P25" s="267"/>
      <c r="Q25" s="267"/>
      <c r="R25" s="267"/>
      <c r="S25" s="267"/>
      <c r="T25" s="267"/>
      <c r="U25" s="267"/>
    </row>
    <row r="26" spans="1:28" ht="15.6">
      <c r="A26" s="268"/>
      <c r="B26" s="268"/>
      <c r="C26" s="268"/>
      <c r="D26" s="269"/>
      <c r="E26" s="270"/>
      <c r="F26" s="270"/>
      <c r="G26" s="267"/>
      <c r="H26" s="267"/>
      <c r="I26" s="267"/>
      <c r="K26" s="267"/>
      <c r="L26" s="267"/>
      <c r="M26" s="267"/>
      <c r="N26" s="267"/>
      <c r="O26" s="267"/>
      <c r="P26" s="267"/>
      <c r="Q26" s="267"/>
      <c r="R26" s="267"/>
    </row>
    <row r="27" spans="1:28" ht="23.4" thickBot="1">
      <c r="A27" s="654" t="s">
        <v>163</v>
      </c>
      <c r="B27" s="654"/>
      <c r="C27" s="654"/>
      <c r="D27" s="654"/>
      <c r="E27" s="654"/>
      <c r="F27" s="267"/>
      <c r="G27" s="267"/>
      <c r="H27" s="267"/>
      <c r="I27" s="267"/>
      <c r="K27" s="267"/>
      <c r="L27" s="267"/>
      <c r="M27" s="267"/>
      <c r="N27" s="267"/>
      <c r="O27" s="267"/>
      <c r="P27" s="267"/>
      <c r="Q27" s="267"/>
      <c r="R27" s="267"/>
    </row>
    <row r="28" spans="1:28" ht="23.25" customHeight="1" thickBot="1">
      <c r="A28" s="271"/>
      <c r="B28" s="271"/>
      <c r="C28" s="271"/>
      <c r="D28" s="664" t="s">
        <v>201</v>
      </c>
      <c r="E28" s="665"/>
      <c r="F28" s="665"/>
      <c r="G28" s="665"/>
      <c r="H28" s="665"/>
      <c r="I28" s="665"/>
      <c r="J28" s="665"/>
      <c r="K28" s="665"/>
      <c r="L28" s="666"/>
      <c r="M28" s="673" t="s">
        <v>57</v>
      </c>
      <c r="N28" s="674"/>
      <c r="O28" s="674"/>
      <c r="P28" s="674"/>
      <c r="Q28" s="674"/>
      <c r="R28" s="674"/>
      <c r="S28" s="675"/>
      <c r="T28" s="659" t="s">
        <v>202</v>
      </c>
      <c r="U28" s="660"/>
      <c r="V28" s="660"/>
      <c r="W28" s="660"/>
      <c r="X28" s="660"/>
      <c r="Y28" s="660"/>
      <c r="Z28" s="661"/>
      <c r="AA28" s="662" t="s">
        <v>0</v>
      </c>
    </row>
    <row r="29" spans="1:28" ht="45.6" thickBot="1">
      <c r="A29" s="667" t="s">
        <v>158</v>
      </c>
      <c r="B29" s="668"/>
      <c r="C29" s="668"/>
      <c r="D29" s="272" t="s">
        <v>206</v>
      </c>
      <c r="E29" s="272" t="s">
        <v>207</v>
      </c>
      <c r="F29" s="273" t="s">
        <v>212</v>
      </c>
      <c r="G29" s="273" t="s">
        <v>213</v>
      </c>
      <c r="H29" s="274" t="s">
        <v>37</v>
      </c>
      <c r="I29" s="275" t="s">
        <v>40</v>
      </c>
      <c r="J29" s="276" t="s">
        <v>41</v>
      </c>
      <c r="K29" s="277" t="s">
        <v>3</v>
      </c>
      <c r="L29" s="278" t="s">
        <v>66</v>
      </c>
      <c r="M29" s="279" t="s">
        <v>208</v>
      </c>
      <c r="N29" s="280" t="s">
        <v>207</v>
      </c>
      <c r="O29" s="169" t="s">
        <v>212</v>
      </c>
      <c r="P29" s="169" t="s">
        <v>213</v>
      </c>
      <c r="Q29" s="275" t="s">
        <v>40</v>
      </c>
      <c r="R29" s="281" t="s">
        <v>41</v>
      </c>
      <c r="S29" s="282" t="s">
        <v>3</v>
      </c>
      <c r="T29" s="169" t="s">
        <v>208</v>
      </c>
      <c r="U29" s="169" t="s">
        <v>207</v>
      </c>
      <c r="V29" s="169" t="s">
        <v>212</v>
      </c>
      <c r="W29" s="169" t="s">
        <v>213</v>
      </c>
      <c r="X29" s="283" t="s">
        <v>40</v>
      </c>
      <c r="Y29" s="166" t="s">
        <v>41</v>
      </c>
      <c r="Z29" s="171" t="s">
        <v>3</v>
      </c>
      <c r="AA29" s="663"/>
      <c r="AB29" s="284" t="s">
        <v>67</v>
      </c>
    </row>
    <row r="30" spans="1:28" ht="15.6">
      <c r="A30" s="640"/>
      <c r="B30" s="641"/>
      <c r="C30" s="642"/>
      <c r="D30" s="285"/>
      <c r="E30" s="286"/>
      <c r="F30" s="286"/>
      <c r="G30" s="287"/>
      <c r="H30" s="177">
        <f t="shared" ref="H30:H38" si="13">SUM(D30:G30)</f>
        <v>0</v>
      </c>
      <c r="I30" s="285"/>
      <c r="J30" s="288"/>
      <c r="K30" s="287"/>
      <c r="L30" s="289">
        <f t="shared" ref="L30:L38" si="14">SUM(I30:K30)</f>
        <v>0</v>
      </c>
      <c r="M30" s="290"/>
      <c r="N30" s="291"/>
      <c r="O30" s="292"/>
      <c r="P30" s="293"/>
      <c r="Q30" s="294"/>
      <c r="R30" s="295"/>
      <c r="S30" s="296"/>
      <c r="T30" s="297"/>
      <c r="U30" s="297"/>
      <c r="V30" s="297"/>
      <c r="W30" s="196"/>
      <c r="X30" s="202"/>
      <c r="Y30" s="202"/>
      <c r="Z30" s="193"/>
      <c r="AA30" s="298"/>
      <c r="AB30" s="299"/>
    </row>
    <row r="31" spans="1:28" ht="15.6">
      <c r="A31" s="640"/>
      <c r="B31" s="641"/>
      <c r="C31" s="642"/>
      <c r="D31" s="300"/>
      <c r="E31" s="301"/>
      <c r="F31" s="301"/>
      <c r="G31" s="301"/>
      <c r="H31" s="177">
        <f t="shared" si="13"/>
        <v>0</v>
      </c>
      <c r="I31" s="300"/>
      <c r="J31" s="301"/>
      <c r="K31" s="301"/>
      <c r="L31" s="289">
        <f t="shared" si="14"/>
        <v>0</v>
      </c>
      <c r="M31" s="290"/>
      <c r="N31" s="292"/>
      <c r="O31" s="302"/>
      <c r="P31" s="296"/>
      <c r="Q31" s="290"/>
      <c r="R31" s="295"/>
      <c r="S31" s="296"/>
      <c r="T31" s="303">
        <f>SUM(M31*AB31)</f>
        <v>0</v>
      </c>
      <c r="U31" s="303">
        <f>SUM(N31*AB31)</f>
        <v>0</v>
      </c>
      <c r="V31" s="303">
        <f>SUM(O31*AB31)</f>
        <v>0</v>
      </c>
      <c r="W31" s="196">
        <f>SUM(P31*AB31)</f>
        <v>0</v>
      </c>
      <c r="X31" s="202">
        <f>SUM(Q31*AB31)</f>
        <v>0</v>
      </c>
      <c r="Y31" s="202">
        <f>SUM(R31*AB31)</f>
        <v>0</v>
      </c>
      <c r="Z31" s="193">
        <f>SUM(S31*AB31)</f>
        <v>0</v>
      </c>
      <c r="AA31" s="298">
        <f>SUM(H31,L31,T31:Z31)</f>
        <v>0</v>
      </c>
      <c r="AB31" s="304"/>
    </row>
    <row r="32" spans="1:28" ht="15.6">
      <c r="A32" s="640"/>
      <c r="B32" s="641"/>
      <c r="C32" s="642"/>
      <c r="D32" s="300"/>
      <c r="E32" s="301"/>
      <c r="F32" s="301"/>
      <c r="G32" s="301"/>
      <c r="H32" s="177">
        <f t="shared" si="13"/>
        <v>0</v>
      </c>
      <c r="I32" s="300"/>
      <c r="J32" s="301"/>
      <c r="K32" s="301"/>
      <c r="L32" s="289">
        <f t="shared" si="14"/>
        <v>0</v>
      </c>
      <c r="M32" s="290"/>
      <c r="N32" s="292"/>
      <c r="O32" s="302"/>
      <c r="P32" s="296"/>
      <c r="Q32" s="290"/>
      <c r="R32" s="295"/>
      <c r="S32" s="296"/>
      <c r="T32" s="303">
        <f>SUM(M32*AB32)</f>
        <v>0</v>
      </c>
      <c r="U32" s="303">
        <f>SUM(N32*AB32)</f>
        <v>0</v>
      </c>
      <c r="V32" s="303">
        <f t="shared" ref="V32:V38" si="15">SUM(O32*AB32)</f>
        <v>0</v>
      </c>
      <c r="W32" s="196">
        <f>SUM(P32*AB32)</f>
        <v>0</v>
      </c>
      <c r="X32" s="202">
        <f>SUM(Q32*AB32)</f>
        <v>0</v>
      </c>
      <c r="Y32" s="202">
        <f>SUM(R32*AB32)</f>
        <v>0</v>
      </c>
      <c r="Z32" s="193">
        <f>SUM(S32*AB32)</f>
        <v>0</v>
      </c>
      <c r="AA32" s="298">
        <f>SUM(H32,L32,T32:Z32)</f>
        <v>0</v>
      </c>
      <c r="AB32" s="304"/>
    </row>
    <row r="33" spans="1:28" ht="15.6">
      <c r="A33" s="640"/>
      <c r="B33" s="641"/>
      <c r="C33" s="642"/>
      <c r="D33" s="300"/>
      <c r="E33" s="301"/>
      <c r="F33" s="301"/>
      <c r="G33" s="301"/>
      <c r="H33" s="177">
        <f t="shared" si="13"/>
        <v>0</v>
      </c>
      <c r="I33" s="300"/>
      <c r="J33" s="301"/>
      <c r="K33" s="301"/>
      <c r="L33" s="289">
        <f t="shared" si="14"/>
        <v>0</v>
      </c>
      <c r="M33" s="290"/>
      <c r="N33" s="292"/>
      <c r="O33" s="302"/>
      <c r="P33" s="296"/>
      <c r="Q33" s="290"/>
      <c r="R33" s="295"/>
      <c r="S33" s="296"/>
      <c r="T33" s="303">
        <f>SUM(M33*AB33)</f>
        <v>0</v>
      </c>
      <c r="U33" s="303">
        <f>SUM(N33*AB33)</f>
        <v>0</v>
      </c>
      <c r="V33" s="303">
        <f t="shared" si="15"/>
        <v>0</v>
      </c>
      <c r="W33" s="196">
        <f>SUM(P33*AB33)</f>
        <v>0</v>
      </c>
      <c r="X33" s="202">
        <f>SUM(Q33*AB33)</f>
        <v>0</v>
      </c>
      <c r="Y33" s="202">
        <f>SUM(R33*AB33)</f>
        <v>0</v>
      </c>
      <c r="Z33" s="193">
        <f>SUM(S33*AB33)</f>
        <v>0</v>
      </c>
      <c r="AA33" s="298">
        <f>SUM(H33,L33,T33:Z33)</f>
        <v>0</v>
      </c>
      <c r="AB33" s="305"/>
    </row>
    <row r="34" spans="1:28" ht="15.6">
      <c r="A34" s="640"/>
      <c r="B34" s="641"/>
      <c r="C34" s="642"/>
      <c r="D34" s="285"/>
      <c r="E34" s="286"/>
      <c r="F34" s="286"/>
      <c r="G34" s="286"/>
      <c r="H34" s="177">
        <f t="shared" si="13"/>
        <v>0</v>
      </c>
      <c r="I34" s="285"/>
      <c r="J34" s="288"/>
      <c r="K34" s="286"/>
      <c r="L34" s="306">
        <f t="shared" ref="L34:L35" si="16">SUM(I34:K34)</f>
        <v>0</v>
      </c>
      <c r="M34" s="307"/>
      <c r="N34" s="292"/>
      <c r="O34" s="308"/>
      <c r="P34" s="293"/>
      <c r="Q34" s="309"/>
      <c r="R34" s="308"/>
      <c r="S34" s="293"/>
      <c r="T34" s="297"/>
      <c r="U34" s="303"/>
      <c r="V34" s="303"/>
      <c r="W34" s="196"/>
      <c r="X34" s="202"/>
      <c r="Y34" s="202"/>
      <c r="Z34" s="193"/>
      <c r="AA34" s="298"/>
      <c r="AB34" s="305"/>
    </row>
    <row r="35" spans="1:28" ht="15.6">
      <c r="A35" s="640"/>
      <c r="B35" s="641"/>
      <c r="C35" s="642"/>
      <c r="D35" s="285"/>
      <c r="E35" s="288"/>
      <c r="F35" s="288"/>
      <c r="G35" s="288"/>
      <c r="H35" s="177">
        <f t="shared" si="13"/>
        <v>0</v>
      </c>
      <c r="I35" s="285"/>
      <c r="J35" s="288"/>
      <c r="K35" s="288"/>
      <c r="L35" s="289">
        <f t="shared" si="16"/>
        <v>0</v>
      </c>
      <c r="M35" s="309"/>
      <c r="N35" s="292"/>
      <c r="O35" s="291"/>
      <c r="P35" s="293"/>
      <c r="Q35" s="309"/>
      <c r="R35" s="292"/>
      <c r="S35" s="293"/>
      <c r="T35" s="303">
        <f>SUM(M35*AB35)</f>
        <v>0</v>
      </c>
      <c r="U35" s="303">
        <f>SUM(N35*AB35)</f>
        <v>0</v>
      </c>
      <c r="V35" s="303">
        <f t="shared" si="15"/>
        <v>0</v>
      </c>
      <c r="W35" s="196">
        <f>SUM(P35*AB35)</f>
        <v>0</v>
      </c>
      <c r="X35" s="202">
        <f>SUM(Q35*AB35)</f>
        <v>0</v>
      </c>
      <c r="Y35" s="202">
        <f>SUM(R35*AB35)</f>
        <v>0</v>
      </c>
      <c r="Z35" s="193">
        <f>SUM(S35*AB35)</f>
        <v>0</v>
      </c>
      <c r="AA35" s="298">
        <f>SUM(H35,L35,T35:Z35)</f>
        <v>0</v>
      </c>
      <c r="AB35" s="305"/>
    </row>
    <row r="36" spans="1:28" ht="15.6">
      <c r="A36" s="640"/>
      <c r="B36" s="641"/>
      <c r="C36" s="642"/>
      <c r="D36" s="300"/>
      <c r="E36" s="301"/>
      <c r="F36" s="301"/>
      <c r="G36" s="301"/>
      <c r="H36" s="177">
        <f t="shared" si="13"/>
        <v>0</v>
      </c>
      <c r="I36" s="300"/>
      <c r="J36" s="301"/>
      <c r="K36" s="301"/>
      <c r="L36" s="289">
        <f>SUM(I36:K36)</f>
        <v>0</v>
      </c>
      <c r="M36" s="309"/>
      <c r="N36" s="292"/>
      <c r="O36" s="291"/>
      <c r="P36" s="293"/>
      <c r="Q36" s="290"/>
      <c r="R36" s="295"/>
      <c r="S36" s="296"/>
      <c r="T36" s="303">
        <f>SUM(M36*AB36)</f>
        <v>0</v>
      </c>
      <c r="U36" s="303">
        <f>SUM(N36*AB36)</f>
        <v>0</v>
      </c>
      <c r="V36" s="303">
        <f t="shared" si="15"/>
        <v>0</v>
      </c>
      <c r="W36" s="196">
        <f>SUM(P36*AB36)</f>
        <v>0</v>
      </c>
      <c r="X36" s="202">
        <f>SUM(Q36*AB36)</f>
        <v>0</v>
      </c>
      <c r="Y36" s="202">
        <f>SUM(R36*AB36)</f>
        <v>0</v>
      </c>
      <c r="Z36" s="193">
        <f>SUM(S36*AB36)</f>
        <v>0</v>
      </c>
      <c r="AA36" s="298">
        <f>SUM(H36,L36,T36:Z36)</f>
        <v>0</v>
      </c>
      <c r="AB36" s="305"/>
    </row>
    <row r="37" spans="1:28" ht="15.6">
      <c r="A37" s="640"/>
      <c r="B37" s="641"/>
      <c r="C37" s="642"/>
      <c r="D37" s="300"/>
      <c r="E37" s="301"/>
      <c r="F37" s="301"/>
      <c r="G37" s="301"/>
      <c r="H37" s="177">
        <f t="shared" si="13"/>
        <v>0</v>
      </c>
      <c r="I37" s="300"/>
      <c r="J37" s="301"/>
      <c r="K37" s="301"/>
      <c r="L37" s="289">
        <f t="shared" si="14"/>
        <v>0</v>
      </c>
      <c r="M37" s="309"/>
      <c r="N37" s="292"/>
      <c r="O37" s="291"/>
      <c r="P37" s="293"/>
      <c r="Q37" s="290"/>
      <c r="R37" s="295"/>
      <c r="S37" s="296"/>
      <c r="T37" s="303">
        <f>SUM(M37*AB37)</f>
        <v>0</v>
      </c>
      <c r="U37" s="303">
        <f>SUM(N37*AB37)</f>
        <v>0</v>
      </c>
      <c r="V37" s="303">
        <f t="shared" si="15"/>
        <v>0</v>
      </c>
      <c r="W37" s="196">
        <f>SUM(P37*AB37)</f>
        <v>0</v>
      </c>
      <c r="X37" s="202">
        <f>SUM(Q37*AB37)</f>
        <v>0</v>
      </c>
      <c r="Y37" s="202">
        <f>SUM(R37*AB37)</f>
        <v>0</v>
      </c>
      <c r="Z37" s="193">
        <f>SUM(S37*AB37)</f>
        <v>0</v>
      </c>
      <c r="AA37" s="298">
        <f>SUM(H37,L37,T37:Z37)</f>
        <v>0</v>
      </c>
      <c r="AB37" s="305"/>
    </row>
    <row r="38" spans="1:28" ht="16.2" thickBot="1">
      <c r="A38" s="640"/>
      <c r="B38" s="641"/>
      <c r="C38" s="642"/>
      <c r="D38" s="300"/>
      <c r="E38" s="301"/>
      <c r="F38" s="301"/>
      <c r="G38" s="301"/>
      <c r="H38" s="310">
        <f t="shared" si="13"/>
        <v>0</v>
      </c>
      <c r="I38" s="300"/>
      <c r="J38" s="301"/>
      <c r="K38" s="301"/>
      <c r="L38" s="311">
        <f t="shared" si="14"/>
        <v>0</v>
      </c>
      <c r="M38" s="290"/>
      <c r="N38" s="295"/>
      <c r="O38" s="312"/>
      <c r="P38" s="296"/>
      <c r="Q38" s="290"/>
      <c r="R38" s="295"/>
      <c r="S38" s="296"/>
      <c r="T38" s="303">
        <f>SUM(M38*AB38)</f>
        <v>0</v>
      </c>
      <c r="U38" s="303">
        <f>SUM(N38*AB38)</f>
        <v>0</v>
      </c>
      <c r="V38" s="303">
        <f t="shared" si="15"/>
        <v>0</v>
      </c>
      <c r="W38" s="313">
        <f>SUM(P38*AB38)</f>
        <v>0</v>
      </c>
      <c r="X38" s="314">
        <f>SUM(Q38*AB38)</f>
        <v>0</v>
      </c>
      <c r="Y38" s="314">
        <f>SUM(R38*AB38)</f>
        <v>0</v>
      </c>
      <c r="Z38" s="315">
        <f>SUM(S38*AB38)</f>
        <v>0</v>
      </c>
      <c r="AA38" s="298">
        <f>SUM(H38,L38,T38:Z38)</f>
        <v>0</v>
      </c>
      <c r="AB38" s="316"/>
    </row>
    <row r="39" spans="1:28" s="219" customFormat="1" ht="16.2" thickBot="1">
      <c r="A39" s="669" t="s">
        <v>0</v>
      </c>
      <c r="B39" s="670"/>
      <c r="C39" s="670"/>
      <c r="D39" s="317">
        <f t="shared" ref="D39:AA39" si="17">SUM(D30:D38)</f>
        <v>0</v>
      </c>
      <c r="E39" s="317">
        <f t="shared" si="17"/>
        <v>0</v>
      </c>
      <c r="F39" s="317">
        <f t="shared" si="17"/>
        <v>0</v>
      </c>
      <c r="G39" s="318">
        <f t="shared" si="17"/>
        <v>0</v>
      </c>
      <c r="H39" s="319">
        <f t="shared" si="17"/>
        <v>0</v>
      </c>
      <c r="I39" s="317">
        <f t="shared" si="17"/>
        <v>0</v>
      </c>
      <c r="J39" s="318">
        <f t="shared" si="17"/>
        <v>0</v>
      </c>
      <c r="K39" s="318">
        <f t="shared" si="17"/>
        <v>0</v>
      </c>
      <c r="L39" s="319">
        <f t="shared" si="17"/>
        <v>0</v>
      </c>
      <c r="M39" s="320">
        <f t="shared" si="17"/>
        <v>0</v>
      </c>
      <c r="N39" s="321">
        <f t="shared" si="17"/>
        <v>0</v>
      </c>
      <c r="O39" s="321">
        <f t="shared" si="17"/>
        <v>0</v>
      </c>
      <c r="P39" s="322">
        <f t="shared" si="17"/>
        <v>0</v>
      </c>
      <c r="Q39" s="320">
        <f t="shared" si="17"/>
        <v>0</v>
      </c>
      <c r="R39" s="323">
        <f t="shared" si="17"/>
        <v>0</v>
      </c>
      <c r="S39" s="322">
        <f t="shared" si="17"/>
        <v>0</v>
      </c>
      <c r="T39" s="324">
        <f t="shared" si="17"/>
        <v>0</v>
      </c>
      <c r="U39" s="324">
        <f t="shared" si="17"/>
        <v>0</v>
      </c>
      <c r="V39" s="324">
        <f t="shared" si="17"/>
        <v>0</v>
      </c>
      <c r="W39" s="318">
        <f t="shared" si="17"/>
        <v>0</v>
      </c>
      <c r="X39" s="318">
        <f t="shared" si="17"/>
        <v>0</v>
      </c>
      <c r="Y39" s="318">
        <f t="shared" si="17"/>
        <v>0</v>
      </c>
      <c r="Z39" s="318">
        <f t="shared" si="17"/>
        <v>0</v>
      </c>
      <c r="AA39" s="319">
        <f t="shared" si="17"/>
        <v>0</v>
      </c>
      <c r="AB39" s="325"/>
    </row>
    <row r="40" spans="1:28" ht="15">
      <c r="F40" s="326"/>
      <c r="G40" s="326"/>
      <c r="H40" s="326"/>
      <c r="I40" s="326"/>
      <c r="J40" s="326"/>
      <c r="K40" s="326"/>
      <c r="L40" s="326"/>
      <c r="M40" s="326"/>
      <c r="N40" s="326"/>
      <c r="O40" s="326"/>
    </row>
    <row r="41" spans="1:28" ht="15.6" thickBot="1">
      <c r="A41" s="271"/>
      <c r="B41" s="271"/>
      <c r="C41" s="271"/>
      <c r="D41" s="271"/>
      <c r="E41" s="271"/>
      <c r="F41" s="326"/>
      <c r="G41" s="326"/>
      <c r="H41" s="326"/>
      <c r="I41" s="326"/>
      <c r="J41" s="326"/>
      <c r="K41" s="326"/>
      <c r="L41" s="326"/>
      <c r="M41" s="326"/>
      <c r="N41" s="326"/>
      <c r="O41" s="326"/>
      <c r="P41" s="326"/>
      <c r="Q41" s="327"/>
      <c r="R41" s="327"/>
      <c r="S41" s="326"/>
    </row>
    <row r="42" spans="1:28" ht="18" thickBot="1">
      <c r="B42" s="328"/>
      <c r="C42" s="329"/>
      <c r="D42" s="664" t="s">
        <v>201</v>
      </c>
      <c r="E42" s="665"/>
      <c r="F42" s="665"/>
      <c r="G42" s="665"/>
      <c r="H42" s="665"/>
      <c r="I42" s="665"/>
      <c r="J42" s="665"/>
      <c r="K42" s="665"/>
      <c r="L42" s="666"/>
      <c r="M42" s="659" t="s">
        <v>202</v>
      </c>
      <c r="N42" s="660"/>
      <c r="O42" s="660"/>
      <c r="P42" s="660"/>
      <c r="Q42" s="660"/>
      <c r="R42" s="660"/>
      <c r="S42" s="660"/>
      <c r="T42" s="660"/>
      <c r="U42" s="661"/>
    </row>
    <row r="43" spans="1:28" ht="45">
      <c r="A43" s="657" t="s">
        <v>18</v>
      </c>
      <c r="B43" s="658"/>
      <c r="C43" s="330" t="s">
        <v>196</v>
      </c>
      <c r="D43" s="161" t="s">
        <v>206</v>
      </c>
      <c r="E43" s="161" t="s">
        <v>207</v>
      </c>
      <c r="F43" s="331" t="s">
        <v>212</v>
      </c>
      <c r="G43" s="331" t="s">
        <v>213</v>
      </c>
      <c r="H43" s="164" t="s">
        <v>37</v>
      </c>
      <c r="I43" s="165" t="s">
        <v>40</v>
      </c>
      <c r="J43" s="166" t="s">
        <v>41</v>
      </c>
      <c r="K43" s="171" t="s">
        <v>3</v>
      </c>
      <c r="L43" s="332" t="s">
        <v>66</v>
      </c>
      <c r="M43" s="333" t="s">
        <v>208</v>
      </c>
      <c r="N43" s="169" t="s">
        <v>207</v>
      </c>
      <c r="O43" s="169" t="s">
        <v>212</v>
      </c>
      <c r="P43" s="169" t="s">
        <v>213</v>
      </c>
      <c r="Q43" s="170" t="s">
        <v>37</v>
      </c>
      <c r="R43" s="165" t="s">
        <v>40</v>
      </c>
      <c r="S43" s="166" t="s">
        <v>41</v>
      </c>
      <c r="T43" s="171" t="s">
        <v>3</v>
      </c>
      <c r="U43" s="334" t="s">
        <v>66</v>
      </c>
      <c r="V43" s="335" t="s">
        <v>0</v>
      </c>
      <c r="W43" s="11"/>
    </row>
    <row r="44" spans="1:28" ht="15.6">
      <c r="A44" s="655" t="s">
        <v>165</v>
      </c>
      <c r="B44" s="656"/>
      <c r="C44" s="336" t="s">
        <v>211</v>
      </c>
      <c r="D44" s="288"/>
      <c r="E44" s="288"/>
      <c r="F44" s="288"/>
      <c r="G44" s="288"/>
      <c r="H44" s="177">
        <f t="shared" ref="H44:H52" si="18">SUM(D44:G44)</f>
        <v>0</v>
      </c>
      <c r="I44" s="286"/>
      <c r="J44" s="288"/>
      <c r="K44" s="288"/>
      <c r="L44" s="289">
        <f t="shared" ref="L44:L52" si="19">SUM(I44:K44)</f>
        <v>0</v>
      </c>
      <c r="M44" s="286"/>
      <c r="N44" s="286"/>
      <c r="O44" s="286"/>
      <c r="P44" s="288"/>
      <c r="Q44" s="182">
        <f t="shared" ref="Q44:Q52" si="20">SUM(M44:P44)</f>
        <v>0</v>
      </c>
      <c r="R44" s="286"/>
      <c r="S44" s="288"/>
      <c r="T44" s="288"/>
      <c r="U44" s="306">
        <f>SUM(R44:T44)</f>
        <v>0</v>
      </c>
      <c r="V44" s="337">
        <f t="shared" ref="V44:V52" si="21">SUM(H44+L44+Q44+U44)</f>
        <v>0</v>
      </c>
    </row>
    <row r="45" spans="1:28" ht="15">
      <c r="A45" s="650"/>
      <c r="B45" s="650"/>
      <c r="C45" s="338"/>
      <c r="D45" s="288"/>
      <c r="E45" s="288"/>
      <c r="F45" s="288"/>
      <c r="G45" s="288"/>
      <c r="H45" s="177">
        <f t="shared" si="18"/>
        <v>0</v>
      </c>
      <c r="I45" s="286"/>
      <c r="J45" s="288"/>
      <c r="K45" s="288"/>
      <c r="L45" s="289">
        <f t="shared" si="19"/>
        <v>0</v>
      </c>
      <c r="M45" s="286"/>
      <c r="N45" s="286"/>
      <c r="O45" s="286"/>
      <c r="P45" s="288"/>
      <c r="Q45" s="182">
        <f t="shared" si="20"/>
        <v>0</v>
      </c>
      <c r="R45" s="286"/>
      <c r="S45" s="288"/>
      <c r="T45" s="288"/>
      <c r="U45" s="306">
        <f t="shared" ref="U45:U52" si="22">SUM(R45:T45)</f>
        <v>0</v>
      </c>
      <c r="V45" s="298">
        <f t="shared" si="21"/>
        <v>0</v>
      </c>
      <c r="W45" s="339"/>
    </row>
    <row r="46" spans="1:28" ht="15">
      <c r="A46" s="650"/>
      <c r="B46" s="650"/>
      <c r="C46" s="338"/>
      <c r="D46" s="288"/>
      <c r="E46" s="288"/>
      <c r="F46" s="288"/>
      <c r="G46" s="288"/>
      <c r="H46" s="177">
        <f t="shared" si="18"/>
        <v>0</v>
      </c>
      <c r="I46" s="286"/>
      <c r="J46" s="288"/>
      <c r="K46" s="288"/>
      <c r="L46" s="289">
        <f t="shared" si="19"/>
        <v>0</v>
      </c>
      <c r="M46" s="286"/>
      <c r="N46" s="286"/>
      <c r="O46" s="286"/>
      <c r="P46" s="288"/>
      <c r="Q46" s="182">
        <f t="shared" si="20"/>
        <v>0</v>
      </c>
      <c r="R46" s="286"/>
      <c r="S46" s="288"/>
      <c r="T46" s="288"/>
      <c r="U46" s="306">
        <f t="shared" si="22"/>
        <v>0</v>
      </c>
      <c r="V46" s="298">
        <f t="shared" si="21"/>
        <v>0</v>
      </c>
    </row>
    <row r="47" spans="1:28" ht="15">
      <c r="A47" s="650"/>
      <c r="B47" s="650"/>
      <c r="C47" s="338"/>
      <c r="D47" s="288"/>
      <c r="E47" s="288"/>
      <c r="F47" s="288"/>
      <c r="G47" s="288"/>
      <c r="H47" s="177">
        <f t="shared" si="18"/>
        <v>0</v>
      </c>
      <c r="I47" s="286"/>
      <c r="J47" s="288"/>
      <c r="K47" s="288"/>
      <c r="L47" s="289">
        <f t="shared" si="19"/>
        <v>0</v>
      </c>
      <c r="M47" s="286"/>
      <c r="N47" s="286"/>
      <c r="O47" s="286"/>
      <c r="P47" s="288"/>
      <c r="Q47" s="182">
        <f t="shared" si="20"/>
        <v>0</v>
      </c>
      <c r="R47" s="286"/>
      <c r="S47" s="288"/>
      <c r="T47" s="288"/>
      <c r="U47" s="306">
        <f t="shared" si="22"/>
        <v>0</v>
      </c>
      <c r="V47" s="298">
        <f t="shared" si="21"/>
        <v>0</v>
      </c>
    </row>
    <row r="48" spans="1:28" ht="15">
      <c r="A48" s="650"/>
      <c r="B48" s="650"/>
      <c r="C48" s="338"/>
      <c r="D48" s="288"/>
      <c r="E48" s="288"/>
      <c r="F48" s="288"/>
      <c r="G48" s="288"/>
      <c r="H48" s="177">
        <f t="shared" si="18"/>
        <v>0</v>
      </c>
      <c r="I48" s="286"/>
      <c r="J48" s="288"/>
      <c r="K48" s="288"/>
      <c r="L48" s="289">
        <f t="shared" si="19"/>
        <v>0</v>
      </c>
      <c r="M48" s="286"/>
      <c r="N48" s="286"/>
      <c r="O48" s="286"/>
      <c r="P48" s="288"/>
      <c r="Q48" s="182">
        <f t="shared" si="20"/>
        <v>0</v>
      </c>
      <c r="R48" s="286"/>
      <c r="S48" s="288"/>
      <c r="T48" s="288"/>
      <c r="U48" s="306">
        <f t="shared" si="22"/>
        <v>0</v>
      </c>
      <c r="V48" s="298">
        <f t="shared" si="21"/>
        <v>0</v>
      </c>
    </row>
    <row r="49" spans="1:22" ht="16.5" customHeight="1">
      <c r="A49" s="650"/>
      <c r="B49" s="650"/>
      <c r="C49" s="338"/>
      <c r="D49" s="288"/>
      <c r="E49" s="288"/>
      <c r="F49" s="288"/>
      <c r="G49" s="288"/>
      <c r="H49" s="177">
        <f t="shared" si="18"/>
        <v>0</v>
      </c>
      <c r="I49" s="286"/>
      <c r="J49" s="288"/>
      <c r="K49" s="288"/>
      <c r="L49" s="289">
        <f t="shared" si="19"/>
        <v>0</v>
      </c>
      <c r="M49" s="286"/>
      <c r="N49" s="286"/>
      <c r="O49" s="286"/>
      <c r="P49" s="288"/>
      <c r="Q49" s="182">
        <f t="shared" si="20"/>
        <v>0</v>
      </c>
      <c r="R49" s="286"/>
      <c r="S49" s="288"/>
      <c r="T49" s="288"/>
      <c r="U49" s="306">
        <f t="shared" si="22"/>
        <v>0</v>
      </c>
      <c r="V49" s="298">
        <f t="shared" si="21"/>
        <v>0</v>
      </c>
    </row>
    <row r="50" spans="1:22" ht="15">
      <c r="A50" s="650"/>
      <c r="B50" s="650"/>
      <c r="C50" s="338"/>
      <c r="D50" s="288"/>
      <c r="E50" s="288"/>
      <c r="F50" s="288"/>
      <c r="G50" s="288"/>
      <c r="H50" s="177">
        <f t="shared" si="18"/>
        <v>0</v>
      </c>
      <c r="I50" s="286"/>
      <c r="J50" s="288"/>
      <c r="K50" s="288"/>
      <c r="L50" s="289">
        <f t="shared" si="19"/>
        <v>0</v>
      </c>
      <c r="M50" s="286"/>
      <c r="N50" s="286"/>
      <c r="O50" s="286"/>
      <c r="P50" s="288"/>
      <c r="Q50" s="182">
        <f t="shared" si="20"/>
        <v>0</v>
      </c>
      <c r="R50" s="286"/>
      <c r="S50" s="288"/>
      <c r="T50" s="288"/>
      <c r="U50" s="306">
        <f t="shared" si="22"/>
        <v>0</v>
      </c>
      <c r="V50" s="298">
        <f t="shared" si="21"/>
        <v>0</v>
      </c>
    </row>
    <row r="51" spans="1:22" ht="15.6" thickBot="1">
      <c r="A51" s="649"/>
      <c r="B51" s="649"/>
      <c r="C51" s="340"/>
      <c r="D51" s="341"/>
      <c r="E51" s="341"/>
      <c r="F51" s="341"/>
      <c r="G51" s="341"/>
      <c r="H51" s="199">
        <f t="shared" si="18"/>
        <v>0</v>
      </c>
      <c r="I51" s="342"/>
      <c r="J51" s="341"/>
      <c r="K51" s="341"/>
      <c r="L51" s="343">
        <f t="shared" si="19"/>
        <v>0</v>
      </c>
      <c r="M51" s="342"/>
      <c r="N51" s="342"/>
      <c r="O51" s="342"/>
      <c r="P51" s="341"/>
      <c r="Q51" s="203">
        <f t="shared" si="20"/>
        <v>0</v>
      </c>
      <c r="R51" s="342"/>
      <c r="S51" s="341"/>
      <c r="T51" s="341"/>
      <c r="U51" s="306">
        <f t="shared" si="22"/>
        <v>0</v>
      </c>
      <c r="V51" s="344">
        <f t="shared" si="21"/>
        <v>0</v>
      </c>
    </row>
    <row r="52" spans="1:22" ht="24" customHeight="1" thickTop="1" thickBot="1">
      <c r="A52" s="636" t="s">
        <v>0</v>
      </c>
      <c r="B52" s="637"/>
      <c r="C52" s="443"/>
      <c r="D52" s="444">
        <f>SUM(D44:D51)</f>
        <v>0</v>
      </c>
      <c r="E52" s="444">
        <f t="shared" ref="E52:F52" si="23">SUM(E44:E51)</f>
        <v>0</v>
      </c>
      <c r="F52" s="444">
        <f t="shared" si="23"/>
        <v>0</v>
      </c>
      <c r="G52" s="444">
        <f t="shared" ref="G52:T52" si="24">SUM(G44:G51)</f>
        <v>0</v>
      </c>
      <c r="H52" s="445">
        <f t="shared" si="18"/>
        <v>0</v>
      </c>
      <c r="I52" s="446">
        <f>SUM(I44:I51)</f>
        <v>0</v>
      </c>
      <c r="J52" s="444">
        <f t="shared" ref="J52:K52" si="25">SUM(J44:J51)</f>
        <v>0</v>
      </c>
      <c r="K52" s="444">
        <f t="shared" si="25"/>
        <v>0</v>
      </c>
      <c r="L52" s="447">
        <f t="shared" si="19"/>
        <v>0</v>
      </c>
      <c r="M52" s="446">
        <f t="shared" si="24"/>
        <v>0</v>
      </c>
      <c r="N52" s="446">
        <f t="shared" si="24"/>
        <v>0</v>
      </c>
      <c r="O52" s="446">
        <f t="shared" si="24"/>
        <v>0</v>
      </c>
      <c r="P52" s="444">
        <f t="shared" si="24"/>
        <v>0</v>
      </c>
      <c r="Q52" s="448">
        <f t="shared" si="20"/>
        <v>0</v>
      </c>
      <c r="R52" s="446">
        <f t="shared" si="24"/>
        <v>0</v>
      </c>
      <c r="S52" s="444">
        <f t="shared" si="24"/>
        <v>0</v>
      </c>
      <c r="T52" s="444">
        <f t="shared" si="24"/>
        <v>0</v>
      </c>
      <c r="U52" s="345">
        <f t="shared" si="22"/>
        <v>0</v>
      </c>
      <c r="V52" s="346">
        <f t="shared" si="21"/>
        <v>0</v>
      </c>
    </row>
    <row r="53" spans="1:22" ht="19.5" customHeight="1">
      <c r="Q53" s="11"/>
    </row>
    <row r="54" spans="1:22" ht="17.25" customHeight="1">
      <c r="A54" s="442"/>
      <c r="B54" s="442"/>
      <c r="C54" s="442"/>
      <c r="D54" s="442"/>
    </row>
    <row r="55" spans="1:22" ht="15.75" customHeight="1">
      <c r="A55" s="442"/>
      <c r="B55" s="442"/>
      <c r="C55" s="442"/>
      <c r="D55" s="442"/>
      <c r="E55" s="347"/>
      <c r="J55" s="348"/>
      <c r="L55" s="349"/>
      <c r="M55" s="349"/>
      <c r="N55" s="349"/>
      <c r="O55" s="349"/>
      <c r="P55" s="349"/>
      <c r="Q55" s="350"/>
      <c r="R55" s="349"/>
    </row>
    <row r="56" spans="1:22" ht="21" customHeight="1">
      <c r="A56" s="442"/>
      <c r="B56" s="442"/>
      <c r="C56" s="442"/>
      <c r="D56" s="442"/>
      <c r="E56" s="351"/>
      <c r="K56" s="268"/>
      <c r="L56" s="352"/>
      <c r="M56" s="352"/>
      <c r="N56" s="353"/>
      <c r="O56" s="352"/>
      <c r="P56" s="352"/>
      <c r="Q56" s="352"/>
      <c r="R56" s="354"/>
    </row>
    <row r="57" spans="1:22" ht="15.6">
      <c r="A57" s="355"/>
      <c r="B57" s="355"/>
      <c r="C57" s="355"/>
      <c r="D57" s="355"/>
      <c r="E57" s="355"/>
      <c r="K57" s="268"/>
      <c r="L57" s="356"/>
      <c r="M57" s="356"/>
      <c r="N57" s="356"/>
      <c r="O57" s="356"/>
      <c r="P57" s="356"/>
      <c r="Q57" s="356"/>
      <c r="R57" s="354"/>
    </row>
    <row r="58" spans="1:22" ht="15.6">
      <c r="A58" s="355"/>
      <c r="B58" s="355"/>
      <c r="C58" s="355"/>
      <c r="D58" s="355"/>
      <c r="E58" s="355"/>
      <c r="K58" s="268"/>
      <c r="L58" s="156"/>
      <c r="M58" s="156"/>
      <c r="N58" s="156"/>
      <c r="O58" s="156"/>
      <c r="P58" s="156"/>
      <c r="Q58" s="156"/>
      <c r="R58" s="156"/>
    </row>
  </sheetData>
  <sheetProtection algorithmName="SHA-512" hashValue="7mWt6LxsyGCerHzRCzcOaVNvGCIxfDt/q/sNnl2WNYiJrcfNajRa5xcSVKtQH0R1dg5L9/Mb/1yKODndZxwzug==" saltValue="qnhQdOG6GYKfjr4s4R8hLg==" spinCount="100000" sheet="1" formatCells="0" formatColumns="0" formatRows="0" insertColumns="0" insertRows="0" deleteRows="0"/>
  <mergeCells count="52">
    <mergeCell ref="V4:V5"/>
    <mergeCell ref="M4:U4"/>
    <mergeCell ref="D4:L4"/>
    <mergeCell ref="M28:S28"/>
    <mergeCell ref="A27:E27"/>
    <mergeCell ref="A18:C18"/>
    <mergeCell ref="B20:C20"/>
    <mergeCell ref="B24:C24"/>
    <mergeCell ref="B25:C25"/>
    <mergeCell ref="B23:C23"/>
    <mergeCell ref="B22:C22"/>
    <mergeCell ref="A10:B10"/>
    <mergeCell ref="A11:B11"/>
    <mergeCell ref="A12:B12"/>
    <mergeCell ref="A13:B13"/>
    <mergeCell ref="AA28:AA29"/>
    <mergeCell ref="M42:U42"/>
    <mergeCell ref="D42:L42"/>
    <mergeCell ref="A29:C29"/>
    <mergeCell ref="A39:C39"/>
    <mergeCell ref="A30:C30"/>
    <mergeCell ref="A31:C31"/>
    <mergeCell ref="A37:C37"/>
    <mergeCell ref="A38:C38"/>
    <mergeCell ref="A32:C32"/>
    <mergeCell ref="D28:L28"/>
    <mergeCell ref="A44:B44"/>
    <mergeCell ref="A45:B45"/>
    <mergeCell ref="A46:B46"/>
    <mergeCell ref="A43:B43"/>
    <mergeCell ref="T28:Z28"/>
    <mergeCell ref="A1:O1"/>
    <mergeCell ref="A5:B5"/>
    <mergeCell ref="A6:B6"/>
    <mergeCell ref="A7:B7"/>
    <mergeCell ref="A3:C3"/>
    <mergeCell ref="A52:B52"/>
    <mergeCell ref="A8:B8"/>
    <mergeCell ref="A33:C33"/>
    <mergeCell ref="A34:C34"/>
    <mergeCell ref="A35:C35"/>
    <mergeCell ref="A36:C36"/>
    <mergeCell ref="B21:C21"/>
    <mergeCell ref="A9:B9"/>
    <mergeCell ref="A14:B14"/>
    <mergeCell ref="A15:B15"/>
    <mergeCell ref="A16:B16"/>
    <mergeCell ref="A51:B51"/>
    <mergeCell ref="A47:B47"/>
    <mergeCell ref="A48:B48"/>
    <mergeCell ref="A49:B49"/>
    <mergeCell ref="A50:B50"/>
  </mergeCells>
  <phoneticPr fontId="2" type="noConversion"/>
  <pageMargins left="0.3" right="0.3" top="0.5" bottom="0.5" header="0.5" footer="0.5"/>
  <pageSetup paperSize="5" scale="56"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7"/>
  <sheetViews>
    <sheetView workbookViewId="0">
      <selection activeCell="I24" sqref="I24"/>
    </sheetView>
  </sheetViews>
  <sheetFormatPr defaultColWidth="9.109375" defaultRowHeight="13.2"/>
  <cols>
    <col min="1" max="1" width="74.44140625" style="11" bestFit="1" customWidth="1"/>
    <col min="2" max="2" width="14.6640625" style="11" customWidth="1"/>
    <col min="3" max="3" width="14" style="11" customWidth="1"/>
    <col min="4" max="4" width="16" style="11" customWidth="1"/>
    <col min="5" max="5" width="14.109375" style="11" customWidth="1"/>
    <col min="6" max="6" width="14.88671875" style="11" customWidth="1"/>
    <col min="7" max="7" width="15" style="11" customWidth="1"/>
    <col min="8" max="8" width="9.109375" style="103"/>
    <col min="9" max="9" width="18.88671875" style="103" customWidth="1"/>
    <col min="10" max="10" width="22.6640625" style="103" customWidth="1"/>
    <col min="11" max="11" width="12.5546875" style="103" customWidth="1"/>
    <col min="12" max="16384" width="9.109375" style="103"/>
  </cols>
  <sheetData>
    <row r="1" spans="1:10" ht="24.6">
      <c r="A1" s="688" t="s">
        <v>68</v>
      </c>
      <c r="B1" s="688"/>
      <c r="C1" s="688"/>
      <c r="D1" s="688"/>
      <c r="E1" s="688"/>
      <c r="F1" s="688"/>
      <c r="G1" s="688"/>
    </row>
    <row r="2" spans="1:10" ht="12" customHeight="1" thickBot="1"/>
    <row r="3" spans="1:10" ht="34.5" customHeight="1">
      <c r="A3" s="271"/>
      <c r="B3" s="709" t="s">
        <v>62</v>
      </c>
      <c r="C3" s="702" t="s">
        <v>63</v>
      </c>
      <c r="D3" s="702" t="s">
        <v>40</v>
      </c>
      <c r="E3" s="702" t="s">
        <v>41</v>
      </c>
      <c r="F3" s="702" t="s">
        <v>3</v>
      </c>
      <c r="G3" s="698" t="s">
        <v>0</v>
      </c>
      <c r="I3" s="689"/>
      <c r="J3" s="689"/>
    </row>
    <row r="4" spans="1:10" ht="18" customHeight="1" thickBot="1">
      <c r="A4" s="98"/>
      <c r="B4" s="710"/>
      <c r="C4" s="703"/>
      <c r="D4" s="703"/>
      <c r="E4" s="703"/>
      <c r="F4" s="703"/>
      <c r="G4" s="699"/>
      <c r="I4" s="689"/>
      <c r="J4" s="689"/>
    </row>
    <row r="5" spans="1:10" ht="18" customHeight="1">
      <c r="A5" s="460" t="s">
        <v>11</v>
      </c>
      <c r="B5" s="449"/>
      <c r="C5" s="357"/>
      <c r="D5" s="145"/>
      <c r="E5" s="357"/>
      <c r="F5" s="357"/>
      <c r="G5" s="454">
        <f>SUM(B5:F5)</f>
        <v>0</v>
      </c>
      <c r="I5" s="358"/>
      <c r="J5" s="358"/>
    </row>
    <row r="6" spans="1:10" ht="18" customHeight="1">
      <c r="A6" s="373" t="s">
        <v>13</v>
      </c>
      <c r="B6" s="449"/>
      <c r="C6" s="357"/>
      <c r="D6" s="145"/>
      <c r="E6" s="357"/>
      <c r="F6" s="357"/>
      <c r="G6" s="454">
        <f t="shared" ref="G6:G18" si="0">SUM(B6:F6)</f>
        <v>0</v>
      </c>
      <c r="I6" s="358"/>
      <c r="J6" s="358"/>
    </row>
    <row r="7" spans="1:10" ht="18" customHeight="1">
      <c r="A7" s="373" t="s">
        <v>191</v>
      </c>
      <c r="B7" s="450">
        <f>B31*'Part B Nutrition Service Costs'!M39</f>
        <v>0</v>
      </c>
      <c r="C7" s="359">
        <f>C33*'Part B Nutrition Service Costs'!O39</f>
        <v>0</v>
      </c>
      <c r="D7" s="357"/>
      <c r="E7" s="357"/>
      <c r="F7" s="357"/>
      <c r="G7" s="454">
        <f t="shared" si="0"/>
        <v>0</v>
      </c>
      <c r="I7" s="358"/>
      <c r="J7" s="358"/>
    </row>
    <row r="8" spans="1:10" ht="18" customHeight="1">
      <c r="A8" s="373" t="s">
        <v>192</v>
      </c>
      <c r="B8" s="450">
        <f>B32*'Part B Nutrition Service Costs'!N39</f>
        <v>0</v>
      </c>
      <c r="C8" s="359">
        <f>C34*'Part B Nutrition Service Costs'!P39</f>
        <v>0</v>
      </c>
      <c r="D8" s="357"/>
      <c r="E8" s="357"/>
      <c r="F8" s="357"/>
      <c r="G8" s="454">
        <f t="shared" si="0"/>
        <v>0</v>
      </c>
      <c r="I8" s="358"/>
      <c r="J8" s="358"/>
    </row>
    <row r="9" spans="1:10" ht="18" customHeight="1">
      <c r="A9" s="373" t="s">
        <v>197</v>
      </c>
      <c r="B9" s="451" t="e">
        <f>'Budget Cover Sheet'!B19</f>
        <v>#DIV/0!</v>
      </c>
      <c r="C9" s="360" t="e">
        <f>'Budget Cover Sheet'!C19</f>
        <v>#DIV/0!</v>
      </c>
      <c r="D9" s="357"/>
      <c r="E9" s="357"/>
      <c r="F9" s="357"/>
      <c r="G9" s="454" t="e">
        <f t="shared" si="0"/>
        <v>#DIV/0!</v>
      </c>
      <c r="I9" s="361"/>
      <c r="J9" s="261"/>
    </row>
    <row r="10" spans="1:10" ht="30">
      <c r="A10" s="461" t="s">
        <v>193</v>
      </c>
      <c r="B10" s="452"/>
      <c r="C10" s="362"/>
      <c r="D10" s="357"/>
      <c r="E10" s="357"/>
      <c r="F10" s="357"/>
      <c r="G10" s="454">
        <f t="shared" si="0"/>
        <v>0</v>
      </c>
      <c r="I10" s="358"/>
      <c r="J10" s="358"/>
    </row>
    <row r="11" spans="1:10" ht="18" customHeight="1">
      <c r="A11" s="373" t="s">
        <v>16</v>
      </c>
      <c r="B11" s="453"/>
      <c r="C11" s="145"/>
      <c r="D11" s="363"/>
      <c r="E11" s="363"/>
      <c r="F11" s="363"/>
      <c r="G11" s="454">
        <f t="shared" si="0"/>
        <v>0</v>
      </c>
      <c r="I11" s="358"/>
      <c r="J11" s="358"/>
    </row>
    <row r="12" spans="1:10" ht="18" customHeight="1">
      <c r="A12" s="373" t="s">
        <v>12</v>
      </c>
      <c r="B12" s="453"/>
      <c r="C12" s="145"/>
      <c r="D12" s="145"/>
      <c r="E12" s="145"/>
      <c r="F12" s="145"/>
      <c r="G12" s="454">
        <f t="shared" si="0"/>
        <v>0</v>
      </c>
      <c r="I12" s="358"/>
      <c r="J12" s="358"/>
    </row>
    <row r="13" spans="1:10" ht="18" customHeight="1">
      <c r="A13" s="373" t="s">
        <v>9</v>
      </c>
      <c r="B13" s="453"/>
      <c r="C13" s="145"/>
      <c r="D13" s="357"/>
      <c r="E13" s="145"/>
      <c r="F13" s="145"/>
      <c r="G13" s="454">
        <f t="shared" si="0"/>
        <v>0</v>
      </c>
      <c r="I13" s="358"/>
      <c r="J13" s="358"/>
    </row>
    <row r="14" spans="1:10" ht="18" customHeight="1">
      <c r="A14" s="373" t="s">
        <v>10</v>
      </c>
      <c r="B14" s="453"/>
      <c r="C14" s="145"/>
      <c r="D14" s="145"/>
      <c r="E14" s="145"/>
      <c r="F14" s="145"/>
      <c r="G14" s="454">
        <f t="shared" si="0"/>
        <v>0</v>
      </c>
      <c r="I14" s="358"/>
      <c r="J14" s="358"/>
    </row>
    <row r="15" spans="1:10" ht="19.5" customHeight="1">
      <c r="A15" s="462" t="s">
        <v>26</v>
      </c>
      <c r="B15" s="453"/>
      <c r="C15" s="145"/>
      <c r="D15" s="145"/>
      <c r="E15" s="145"/>
      <c r="F15" s="145"/>
      <c r="G15" s="454">
        <f t="shared" si="0"/>
        <v>0</v>
      </c>
      <c r="I15" s="358"/>
      <c r="J15" s="358"/>
    </row>
    <row r="16" spans="1:10" ht="20.25" customHeight="1">
      <c r="A16" s="373" t="s">
        <v>15</v>
      </c>
      <c r="B16" s="453"/>
      <c r="C16" s="145"/>
      <c r="D16" s="364"/>
      <c r="E16" s="364"/>
      <c r="F16" s="364"/>
      <c r="G16" s="454">
        <f t="shared" si="0"/>
        <v>0</v>
      </c>
      <c r="I16" s="358"/>
      <c r="J16" s="358"/>
    </row>
    <row r="17" spans="1:10" ht="18" customHeight="1">
      <c r="A17" s="373"/>
      <c r="B17" s="453"/>
      <c r="C17" s="145"/>
      <c r="D17" s="145"/>
      <c r="E17" s="145"/>
      <c r="F17" s="145"/>
      <c r="G17" s="454">
        <f t="shared" si="0"/>
        <v>0</v>
      </c>
      <c r="I17" s="358"/>
      <c r="J17" s="358"/>
    </row>
    <row r="18" spans="1:10" ht="18" customHeight="1">
      <c r="A18" s="373"/>
      <c r="B18" s="453"/>
      <c r="C18" s="145"/>
      <c r="D18" s="145"/>
      <c r="E18" s="145"/>
      <c r="F18" s="145"/>
      <c r="G18" s="454">
        <f t="shared" si="0"/>
        <v>0</v>
      </c>
      <c r="I18" s="358"/>
      <c r="J18" s="358"/>
    </row>
    <row r="19" spans="1:10" ht="18" customHeight="1" thickBot="1">
      <c r="A19" s="463" t="s">
        <v>25</v>
      </c>
      <c r="B19" s="459" t="e">
        <f>SUM(B7:B18)</f>
        <v>#DIV/0!</v>
      </c>
      <c r="C19" s="455" t="e">
        <f>SUM(C7:C18)</f>
        <v>#DIV/0!</v>
      </c>
      <c r="D19" s="456">
        <f>SUM(D5:D6,D12,D14:D15,D17:D18)</f>
        <v>0</v>
      </c>
      <c r="E19" s="456">
        <f>SUM(E12:E15,E17:E18)</f>
        <v>0</v>
      </c>
      <c r="F19" s="456">
        <f>SUM(F12:F18)</f>
        <v>0</v>
      </c>
      <c r="G19" s="457" t="e">
        <f>SUM(G5:G16)</f>
        <v>#DIV/0!</v>
      </c>
    </row>
    <row r="20" spans="1:10" ht="18" customHeight="1" thickBot="1">
      <c r="A20" s="80"/>
      <c r="B20" s="365"/>
      <c r="C20" s="365"/>
      <c r="D20" s="366"/>
      <c r="E20" s="366"/>
      <c r="F20" s="366"/>
      <c r="G20" s="366"/>
    </row>
    <row r="21" spans="1:10" ht="18" customHeight="1">
      <c r="A21" s="696" t="s">
        <v>143</v>
      </c>
      <c r="B21" s="690" t="s">
        <v>19</v>
      </c>
      <c r="C21" s="692" t="s">
        <v>181</v>
      </c>
      <c r="D21" s="694" t="s">
        <v>182</v>
      </c>
      <c r="E21" s="98"/>
      <c r="F21" s="98"/>
      <c r="G21" s="98"/>
    </row>
    <row r="22" spans="1:10" ht="26.25" customHeight="1">
      <c r="A22" s="697"/>
      <c r="B22" s="691"/>
      <c r="C22" s="693"/>
      <c r="D22" s="695"/>
      <c r="E22" s="367"/>
      <c r="F22" s="367"/>
      <c r="G22" s="367"/>
    </row>
    <row r="23" spans="1:10" ht="18" customHeight="1">
      <c r="A23" s="368"/>
      <c r="B23" s="464"/>
      <c r="C23" s="438"/>
      <c r="D23" s="437"/>
      <c r="E23" s="98"/>
      <c r="F23" s="98"/>
      <c r="G23" s="98"/>
    </row>
    <row r="24" spans="1:10" ht="18" customHeight="1">
      <c r="A24" s="368"/>
      <c r="B24" s="464"/>
      <c r="C24" s="369"/>
      <c r="D24" s="458"/>
      <c r="E24" s="98"/>
      <c r="F24" s="98"/>
      <c r="G24" s="98"/>
    </row>
    <row r="25" spans="1:10" ht="18" customHeight="1">
      <c r="A25" s="368"/>
      <c r="B25" s="464"/>
      <c r="C25" s="369"/>
      <c r="D25" s="385"/>
      <c r="E25" s="98"/>
      <c r="F25" s="98"/>
      <c r="G25" s="98"/>
    </row>
    <row r="26" spans="1:10" ht="18" customHeight="1" thickBot="1">
      <c r="A26" s="370"/>
      <c r="B26" s="465"/>
      <c r="C26" s="439"/>
      <c r="D26" s="388"/>
      <c r="E26" s="98"/>
      <c r="F26" s="98"/>
      <c r="G26" s="98"/>
    </row>
    <row r="27" spans="1:10" ht="15">
      <c r="A27" s="80"/>
      <c r="B27" s="371"/>
      <c r="C27" s="80"/>
      <c r="D27" s="708"/>
      <c r="E27" s="708"/>
      <c r="F27" s="708"/>
      <c r="G27" s="708"/>
    </row>
    <row r="28" spans="1:10" ht="20.25" customHeight="1" thickBot="1">
      <c r="A28" s="80"/>
      <c r="B28" s="371"/>
      <c r="C28" s="80"/>
      <c r="D28" s="372"/>
      <c r="E28" s="372"/>
      <c r="F28" s="372"/>
      <c r="G28" s="372"/>
    </row>
    <row r="29" spans="1:10" ht="19.5" customHeight="1">
      <c r="A29" s="696" t="s">
        <v>179</v>
      </c>
      <c r="B29" s="692" t="s">
        <v>62</v>
      </c>
      <c r="C29" s="694" t="s">
        <v>63</v>
      </c>
      <c r="D29" s="348"/>
      <c r="E29" s="348"/>
      <c r="F29" s="348"/>
      <c r="G29" s="348"/>
    </row>
    <row r="30" spans="1:10">
      <c r="A30" s="697"/>
      <c r="B30" s="706"/>
      <c r="C30" s="707"/>
      <c r="D30" s="103"/>
      <c r="E30" s="103"/>
      <c r="F30" s="103"/>
      <c r="G30" s="103"/>
    </row>
    <row r="31" spans="1:10" ht="15">
      <c r="A31" s="373" t="s">
        <v>171</v>
      </c>
      <c r="B31" s="145"/>
      <c r="C31" s="374"/>
      <c r="D31" s="103"/>
      <c r="E31" s="375"/>
      <c r="F31" s="103"/>
      <c r="G31" s="103"/>
    </row>
    <row r="32" spans="1:10" ht="15">
      <c r="A32" s="373" t="s">
        <v>172</v>
      </c>
      <c r="B32" s="145"/>
      <c r="C32" s="374"/>
      <c r="D32" s="103"/>
      <c r="E32" s="375"/>
      <c r="F32" s="103"/>
      <c r="G32" s="103"/>
    </row>
    <row r="33" spans="1:11" ht="15">
      <c r="A33" s="373" t="s">
        <v>173</v>
      </c>
      <c r="B33" s="376"/>
      <c r="C33" s="440"/>
      <c r="D33" s="103"/>
      <c r="E33" s="103"/>
      <c r="F33" s="103"/>
      <c r="G33" s="103"/>
    </row>
    <row r="34" spans="1:11" ht="15.6" thickBot="1">
      <c r="A34" s="377" t="s">
        <v>174</v>
      </c>
      <c r="B34" s="378"/>
      <c r="C34" s="441"/>
      <c r="D34" s="103"/>
      <c r="E34" s="103"/>
      <c r="F34" s="103"/>
      <c r="G34" s="103"/>
    </row>
    <row r="35" spans="1:11" ht="15.6" thickBot="1">
      <c r="A35" s="379"/>
      <c r="B35" s="380"/>
      <c r="C35" s="381"/>
      <c r="D35" s="103"/>
      <c r="E35" s="103"/>
      <c r="F35" s="103"/>
      <c r="G35" s="103"/>
      <c r="I35" s="98"/>
      <c r="J35" s="358"/>
      <c r="K35" s="382"/>
    </row>
    <row r="36" spans="1:11" ht="19.5" customHeight="1">
      <c r="A36" s="700" t="s">
        <v>180</v>
      </c>
      <c r="B36" s="702" t="s">
        <v>62</v>
      </c>
      <c r="C36" s="704" t="s">
        <v>159</v>
      </c>
      <c r="D36" s="103"/>
      <c r="E36" s="103"/>
      <c r="F36" s="103"/>
      <c r="G36" s="103"/>
      <c r="I36" s="98"/>
      <c r="J36" s="358"/>
      <c r="K36" s="382"/>
    </row>
    <row r="37" spans="1:11" ht="20.25" customHeight="1">
      <c r="A37" s="701"/>
      <c r="B37" s="703"/>
      <c r="C37" s="705"/>
      <c r="D37" s="103"/>
      <c r="E37" s="103"/>
      <c r="F37" s="103"/>
      <c r="G37" s="103"/>
      <c r="I37" s="98"/>
      <c r="J37" s="358"/>
      <c r="K37" s="382"/>
    </row>
    <row r="38" spans="1:11" ht="15">
      <c r="A38" s="383" t="s">
        <v>167</v>
      </c>
      <c r="B38" s="145"/>
      <c r="C38" s="374"/>
      <c r="D38" s="103"/>
      <c r="E38" s="103"/>
      <c r="F38" s="103"/>
      <c r="G38" s="103"/>
      <c r="I38" s="98"/>
      <c r="J38" s="358"/>
      <c r="K38" s="382"/>
    </row>
    <row r="39" spans="1:11" ht="15">
      <c r="A39" s="373" t="s">
        <v>170</v>
      </c>
      <c r="B39" s="145"/>
      <c r="C39" s="374"/>
      <c r="D39" s="103"/>
      <c r="E39" s="103"/>
      <c r="F39" s="103"/>
      <c r="G39" s="103"/>
      <c r="I39" s="98"/>
      <c r="J39" s="358"/>
      <c r="K39" s="382"/>
    </row>
    <row r="40" spans="1:11" ht="15">
      <c r="A40" s="373" t="s">
        <v>168</v>
      </c>
      <c r="B40" s="376"/>
      <c r="C40" s="145"/>
      <c r="D40" s="103"/>
      <c r="E40" s="103"/>
      <c r="F40" s="103"/>
      <c r="G40" s="103"/>
      <c r="I40" s="98"/>
      <c r="J40" s="358"/>
      <c r="K40" s="382"/>
    </row>
    <row r="41" spans="1:11" ht="15.6" thickBot="1">
      <c r="A41" s="467" t="s">
        <v>169</v>
      </c>
      <c r="B41" s="378"/>
      <c r="C41" s="145"/>
      <c r="D41" s="103"/>
      <c r="E41" s="103"/>
      <c r="F41" s="103"/>
      <c r="G41" s="103"/>
      <c r="I41" s="98"/>
      <c r="J41" s="358"/>
      <c r="K41" s="382"/>
    </row>
    <row r="42" spans="1:11" ht="15.6" thickBot="1">
      <c r="A42" s="379"/>
      <c r="B42" s="466"/>
      <c r="C42" s="381"/>
      <c r="D42" s="103"/>
      <c r="E42" s="103"/>
      <c r="F42" s="103"/>
      <c r="G42" s="103"/>
      <c r="I42" s="98"/>
      <c r="J42" s="358"/>
      <c r="K42" s="382"/>
    </row>
    <row r="43" spans="1:11" ht="31.5" customHeight="1" thickBot="1">
      <c r="A43" s="686" t="s">
        <v>142</v>
      </c>
      <c r="B43" s="686"/>
      <c r="C43" s="687"/>
      <c r="D43" s="103"/>
      <c r="E43" s="103"/>
      <c r="F43" s="103"/>
      <c r="G43" s="103"/>
    </row>
    <row r="44" spans="1:11" ht="15">
      <c r="A44" s="468" t="s">
        <v>175</v>
      </c>
      <c r="B44" s="469"/>
      <c r="C44" s="470"/>
      <c r="D44" s="103"/>
      <c r="E44" s="103"/>
      <c r="F44" s="103"/>
      <c r="G44" s="103"/>
    </row>
    <row r="45" spans="1:11" ht="15">
      <c r="A45" s="384" t="s">
        <v>176</v>
      </c>
      <c r="B45" s="145"/>
      <c r="C45" s="374"/>
      <c r="D45" s="103"/>
      <c r="E45" s="103"/>
      <c r="F45" s="103"/>
      <c r="G45" s="103"/>
    </row>
    <row r="46" spans="1:11" ht="15">
      <c r="A46" s="384" t="s">
        <v>177</v>
      </c>
      <c r="B46" s="376"/>
      <c r="C46" s="385"/>
      <c r="D46" s="103"/>
      <c r="E46" s="103"/>
      <c r="F46" s="103"/>
      <c r="G46" s="103"/>
    </row>
    <row r="47" spans="1:11" ht="15.6" thickBot="1">
      <c r="A47" s="386" t="s">
        <v>178</v>
      </c>
      <c r="B47" s="387"/>
      <c r="C47" s="388"/>
      <c r="D47" s="103"/>
      <c r="E47" s="103"/>
      <c r="F47" s="103"/>
      <c r="G47" s="103"/>
    </row>
  </sheetData>
  <sheetProtection algorithmName="SHA-512" hashValue="pjmPGosKZQlEAUW4yDh1MQptjAXyXtHpBi7qXvpf/Q3ckFLo6SouCwMBCv2HcNBtV8VBtaO3scKAYVzs5JrHCQ==" saltValue="V3u+awtUEXBfNXQHlyZdNA==" spinCount="100000" sheet="1" formatColumns="0" formatRows="0" insertRows="0" deleteColumns="0" deleteRows="0" selectLockedCells="1"/>
  <mergeCells count="21">
    <mergeCell ref="D27:G27"/>
    <mergeCell ref="B3:B4"/>
    <mergeCell ref="C3:C4"/>
    <mergeCell ref="D3:D4"/>
    <mergeCell ref="E3:E4"/>
    <mergeCell ref="A43:C43"/>
    <mergeCell ref="A1:G1"/>
    <mergeCell ref="J3:J4"/>
    <mergeCell ref="B21:B22"/>
    <mergeCell ref="C21:C22"/>
    <mergeCell ref="D21:D22"/>
    <mergeCell ref="A21:A22"/>
    <mergeCell ref="I3:I4"/>
    <mergeCell ref="G3:G4"/>
    <mergeCell ref="A36:A37"/>
    <mergeCell ref="B36:B37"/>
    <mergeCell ref="C36:C37"/>
    <mergeCell ref="A29:A30"/>
    <mergeCell ref="F3:F4"/>
    <mergeCell ref="B29:B30"/>
    <mergeCell ref="C29:C30"/>
  </mergeCells>
  <phoneticPr fontId="2" type="noConversion"/>
  <dataValidations count="1">
    <dataValidation type="list" allowBlank="1" showInputMessage="1" showErrorMessage="1" sqref="B23:C26" xr:uid="{00000000-0002-0000-0500-000000000000}">
      <formula1>X</formula1>
    </dataValidation>
  </dataValidations>
  <pageMargins left="0.75" right="0.75" top="0.5" bottom="0.5" header="0.5" footer="0.5"/>
  <pageSetup scale="58" orientation="landscape" r:id="rId1"/>
  <headerFooter alignWithMargins="0"/>
  <ignoredErrors>
    <ignoredError sqref="C1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41"/>
  <sheetViews>
    <sheetView topLeftCell="A23" zoomScaleNormal="100" workbookViewId="0">
      <selection activeCell="M29" sqref="M29"/>
    </sheetView>
  </sheetViews>
  <sheetFormatPr defaultColWidth="9.109375" defaultRowHeight="13.2"/>
  <cols>
    <col min="1" max="1" width="36" style="103" customWidth="1"/>
    <col min="2" max="2" width="16.33203125" style="103" customWidth="1"/>
    <col min="3" max="3" width="12.6640625" style="103" customWidth="1"/>
    <col min="4" max="4" width="10.5546875" style="103" customWidth="1"/>
    <col min="5" max="5" width="11.33203125" style="103" customWidth="1"/>
    <col min="6" max="6" width="25.6640625" style="103" customWidth="1"/>
    <col min="7" max="7" width="11.33203125" style="103" customWidth="1"/>
    <col min="8" max="8" width="9.5546875" style="103" bestFit="1" customWidth="1"/>
    <col min="9" max="9" width="11.44140625" style="103" customWidth="1"/>
    <col min="10" max="10" width="10.5546875" style="103" customWidth="1"/>
    <col min="11" max="17" width="9.109375" style="103"/>
    <col min="18" max="18" width="24" style="103" customWidth="1"/>
    <col min="19" max="16384" width="9.109375" style="103"/>
  </cols>
  <sheetData>
    <row r="1" spans="1:10" ht="24.6">
      <c r="A1" s="651" t="s">
        <v>61</v>
      </c>
      <c r="B1" s="651"/>
      <c r="C1" s="651"/>
      <c r="D1" s="651"/>
      <c r="E1" s="651"/>
      <c r="F1" s="651"/>
      <c r="G1" s="651"/>
      <c r="H1" s="651"/>
      <c r="I1" s="651"/>
      <c r="J1" s="651"/>
    </row>
    <row r="2" spans="1:10" ht="77.25" customHeight="1">
      <c r="A2" s="711" t="s">
        <v>184</v>
      </c>
      <c r="B2" s="711"/>
      <c r="C2" s="711"/>
      <c r="D2" s="711"/>
      <c r="E2" s="711"/>
      <c r="F2" s="711"/>
      <c r="G2" s="711"/>
      <c r="H2" s="711"/>
      <c r="I2" s="711"/>
      <c r="J2" s="711"/>
    </row>
    <row r="3" spans="1:10" ht="15.6">
      <c r="A3" s="478"/>
      <c r="B3" s="712" t="s">
        <v>38</v>
      </c>
      <c r="C3" s="713"/>
      <c r="D3" s="713"/>
      <c r="E3" s="713"/>
      <c r="F3" s="714" t="s">
        <v>39</v>
      </c>
      <c r="G3" s="714"/>
      <c r="H3" s="714"/>
      <c r="I3" s="715"/>
      <c r="J3" s="389" t="s">
        <v>0</v>
      </c>
    </row>
    <row r="4" spans="1:10" ht="15.6">
      <c r="A4" s="390" t="s">
        <v>20</v>
      </c>
      <c r="B4" s="391" t="s">
        <v>21</v>
      </c>
      <c r="C4" s="391" t="s">
        <v>24</v>
      </c>
      <c r="D4" s="391" t="s">
        <v>22</v>
      </c>
      <c r="E4" s="392" t="s">
        <v>23</v>
      </c>
      <c r="F4" s="391" t="s">
        <v>21</v>
      </c>
      <c r="G4" s="391" t="s">
        <v>24</v>
      </c>
      <c r="H4" s="391" t="s">
        <v>22</v>
      </c>
      <c r="I4" s="392" t="s">
        <v>23</v>
      </c>
      <c r="J4" s="393"/>
    </row>
    <row r="5" spans="1:10" ht="15.6">
      <c r="A5" s="394"/>
      <c r="B5" s="395"/>
      <c r="C5" s="395"/>
      <c r="D5" s="396"/>
      <c r="E5" s="397">
        <f>SUM(C5*D5)</f>
        <v>0</v>
      </c>
      <c r="F5" s="398"/>
      <c r="G5" s="394"/>
      <c r="H5" s="399"/>
      <c r="I5" s="397">
        <f>SUM(G5*H5)</f>
        <v>0</v>
      </c>
      <c r="J5" s="400">
        <f>SUM(E5,I5)</f>
        <v>0</v>
      </c>
    </row>
    <row r="6" spans="1:10" ht="15.6">
      <c r="A6" s="394"/>
      <c r="B6" s="398"/>
      <c r="C6" s="395"/>
      <c r="D6" s="399"/>
      <c r="E6" s="397">
        <f>SUM(C6*D6)</f>
        <v>0</v>
      </c>
      <c r="F6" s="398"/>
      <c r="G6" s="401"/>
      <c r="H6" s="399"/>
      <c r="I6" s="397">
        <f>SUM(G6*H6)</f>
        <v>0</v>
      </c>
      <c r="J6" s="400">
        <f>SUM(E6,I6)</f>
        <v>0</v>
      </c>
    </row>
    <row r="7" spans="1:10" ht="15.6">
      <c r="A7" s="394"/>
      <c r="B7" s="398"/>
      <c r="C7" s="395"/>
      <c r="D7" s="399"/>
      <c r="E7" s="397">
        <f t="shared" ref="E7:E24" si="0">SUM(C7*D7)</f>
        <v>0</v>
      </c>
      <c r="F7" s="398"/>
      <c r="G7" s="394"/>
      <c r="H7" s="399"/>
      <c r="I7" s="397">
        <f t="shared" ref="I7:I14" si="1">SUM(G7*H7)</f>
        <v>0</v>
      </c>
      <c r="J7" s="400">
        <f t="shared" ref="J7:J24" si="2">SUM(E7,I7)</f>
        <v>0</v>
      </c>
    </row>
    <row r="8" spans="1:10" ht="15.6">
      <c r="A8" s="394"/>
      <c r="B8" s="398"/>
      <c r="C8" s="395"/>
      <c r="D8" s="399"/>
      <c r="E8" s="397">
        <f t="shared" si="0"/>
        <v>0</v>
      </c>
      <c r="F8" s="398"/>
      <c r="G8" s="394"/>
      <c r="H8" s="399"/>
      <c r="I8" s="397">
        <f t="shared" si="1"/>
        <v>0</v>
      </c>
      <c r="J8" s="400">
        <f t="shared" si="2"/>
        <v>0</v>
      </c>
    </row>
    <row r="9" spans="1:10" ht="15.6">
      <c r="A9" s="394"/>
      <c r="B9" s="398"/>
      <c r="C9" s="395"/>
      <c r="D9" s="399"/>
      <c r="E9" s="397">
        <f t="shared" si="0"/>
        <v>0</v>
      </c>
      <c r="F9" s="398"/>
      <c r="G9" s="394"/>
      <c r="H9" s="399"/>
      <c r="I9" s="397">
        <f t="shared" si="1"/>
        <v>0</v>
      </c>
      <c r="J9" s="400">
        <f t="shared" si="2"/>
        <v>0</v>
      </c>
    </row>
    <row r="10" spans="1:10" ht="15.6">
      <c r="A10" s="394"/>
      <c r="B10" s="398"/>
      <c r="C10" s="395"/>
      <c r="D10" s="399"/>
      <c r="E10" s="397">
        <f t="shared" si="0"/>
        <v>0</v>
      </c>
      <c r="F10" s="398"/>
      <c r="G10" s="394"/>
      <c r="H10" s="399"/>
      <c r="I10" s="397">
        <f t="shared" si="1"/>
        <v>0</v>
      </c>
      <c r="J10" s="400">
        <f t="shared" si="2"/>
        <v>0</v>
      </c>
    </row>
    <row r="11" spans="1:10" ht="15.6">
      <c r="A11" s="394"/>
      <c r="B11" s="398"/>
      <c r="C11" s="395"/>
      <c r="D11" s="399"/>
      <c r="E11" s="397">
        <f t="shared" si="0"/>
        <v>0</v>
      </c>
      <c r="F11" s="398"/>
      <c r="G11" s="394"/>
      <c r="H11" s="399"/>
      <c r="I11" s="397">
        <f t="shared" si="1"/>
        <v>0</v>
      </c>
      <c r="J11" s="400">
        <f t="shared" si="2"/>
        <v>0</v>
      </c>
    </row>
    <row r="12" spans="1:10" ht="15.6">
      <c r="A12" s="394"/>
      <c r="B12" s="398"/>
      <c r="C12" s="395"/>
      <c r="D12" s="399"/>
      <c r="E12" s="397">
        <f t="shared" si="0"/>
        <v>0</v>
      </c>
      <c r="F12" s="398"/>
      <c r="G12" s="394"/>
      <c r="H12" s="399"/>
      <c r="I12" s="397">
        <f t="shared" si="1"/>
        <v>0</v>
      </c>
      <c r="J12" s="400">
        <f t="shared" si="2"/>
        <v>0</v>
      </c>
    </row>
    <row r="13" spans="1:10" ht="15.6">
      <c r="A13" s="394"/>
      <c r="B13" s="398"/>
      <c r="C13" s="395"/>
      <c r="D13" s="399"/>
      <c r="E13" s="397">
        <f t="shared" si="0"/>
        <v>0</v>
      </c>
      <c r="F13" s="398"/>
      <c r="G13" s="394"/>
      <c r="H13" s="399"/>
      <c r="I13" s="397">
        <f t="shared" si="1"/>
        <v>0</v>
      </c>
      <c r="J13" s="400">
        <f t="shared" si="2"/>
        <v>0</v>
      </c>
    </row>
    <row r="14" spans="1:10" ht="15.6">
      <c r="A14" s="394"/>
      <c r="B14" s="398"/>
      <c r="C14" s="395"/>
      <c r="D14" s="399"/>
      <c r="E14" s="397">
        <f t="shared" si="0"/>
        <v>0</v>
      </c>
      <c r="F14" s="398"/>
      <c r="G14" s="394"/>
      <c r="H14" s="399"/>
      <c r="I14" s="397">
        <f t="shared" si="1"/>
        <v>0</v>
      </c>
      <c r="J14" s="400">
        <f t="shared" si="2"/>
        <v>0</v>
      </c>
    </row>
    <row r="15" spans="1:10" ht="15.6">
      <c r="A15" s="394"/>
      <c r="B15" s="398"/>
      <c r="C15" s="395"/>
      <c r="D15" s="399"/>
      <c r="E15" s="397">
        <v>0</v>
      </c>
      <c r="F15" s="398"/>
      <c r="G15" s="394"/>
      <c r="H15" s="399"/>
      <c r="I15" s="397">
        <f t="shared" ref="I15:I21" si="3">SUM(G15*H15)</f>
        <v>0</v>
      </c>
      <c r="J15" s="400">
        <f t="shared" ref="J15:J21" si="4">SUM(E15,I15)</f>
        <v>0</v>
      </c>
    </row>
    <row r="16" spans="1:10" ht="15.6">
      <c r="A16" s="394"/>
      <c r="B16" s="398"/>
      <c r="C16" s="395"/>
      <c r="D16" s="399"/>
      <c r="E16" s="397">
        <v>0</v>
      </c>
      <c r="F16" s="398"/>
      <c r="G16" s="394"/>
      <c r="H16" s="399"/>
      <c r="I16" s="397">
        <f t="shared" si="3"/>
        <v>0</v>
      </c>
      <c r="J16" s="400">
        <f t="shared" si="4"/>
        <v>0</v>
      </c>
    </row>
    <row r="17" spans="1:10" ht="15.6">
      <c r="A17" s="394"/>
      <c r="B17" s="398"/>
      <c r="C17" s="395"/>
      <c r="D17" s="399"/>
      <c r="E17" s="397">
        <v>0</v>
      </c>
      <c r="F17" s="398"/>
      <c r="G17" s="394"/>
      <c r="H17" s="399"/>
      <c r="I17" s="397">
        <f t="shared" si="3"/>
        <v>0</v>
      </c>
      <c r="J17" s="400">
        <f>SUM(E17,I17)</f>
        <v>0</v>
      </c>
    </row>
    <row r="18" spans="1:10" ht="15.6">
      <c r="A18" s="394"/>
      <c r="B18" s="398"/>
      <c r="C18" s="395"/>
      <c r="D18" s="399"/>
      <c r="E18" s="397">
        <v>0</v>
      </c>
      <c r="F18" s="398"/>
      <c r="G18" s="394"/>
      <c r="H18" s="399"/>
      <c r="I18" s="397">
        <f t="shared" si="3"/>
        <v>0</v>
      </c>
      <c r="J18" s="400">
        <f t="shared" si="4"/>
        <v>0</v>
      </c>
    </row>
    <row r="19" spans="1:10" ht="15.6">
      <c r="A19" s="394"/>
      <c r="B19" s="398"/>
      <c r="C19" s="395"/>
      <c r="D19" s="399"/>
      <c r="E19" s="397">
        <f t="shared" si="0"/>
        <v>0</v>
      </c>
      <c r="F19" s="398"/>
      <c r="G19" s="394"/>
      <c r="H19" s="399"/>
      <c r="I19" s="397">
        <f t="shared" si="3"/>
        <v>0</v>
      </c>
      <c r="J19" s="400">
        <f t="shared" si="4"/>
        <v>0</v>
      </c>
    </row>
    <row r="20" spans="1:10" ht="15.6">
      <c r="A20" s="394"/>
      <c r="B20" s="398"/>
      <c r="C20" s="395"/>
      <c r="D20" s="399"/>
      <c r="E20" s="397">
        <f t="shared" si="0"/>
        <v>0</v>
      </c>
      <c r="F20" s="398"/>
      <c r="G20" s="394"/>
      <c r="H20" s="399"/>
      <c r="I20" s="397">
        <f t="shared" si="3"/>
        <v>0</v>
      </c>
      <c r="J20" s="400">
        <f t="shared" si="4"/>
        <v>0</v>
      </c>
    </row>
    <row r="21" spans="1:10" ht="15.6">
      <c r="A21" s="394"/>
      <c r="B21" s="398"/>
      <c r="C21" s="395"/>
      <c r="D21" s="399"/>
      <c r="E21" s="397">
        <f t="shared" si="0"/>
        <v>0</v>
      </c>
      <c r="F21" s="398"/>
      <c r="G21" s="394"/>
      <c r="H21" s="399"/>
      <c r="I21" s="397">
        <f t="shared" si="3"/>
        <v>0</v>
      </c>
      <c r="J21" s="400">
        <f t="shared" si="4"/>
        <v>0</v>
      </c>
    </row>
    <row r="22" spans="1:10" ht="15.6">
      <c r="A22" s="394"/>
      <c r="B22" s="398"/>
      <c r="C22" s="395"/>
      <c r="D22" s="399"/>
      <c r="E22" s="397">
        <f t="shared" si="0"/>
        <v>0</v>
      </c>
      <c r="F22" s="398"/>
      <c r="G22" s="394"/>
      <c r="H22" s="399"/>
      <c r="I22" s="397"/>
      <c r="J22" s="400">
        <f t="shared" si="2"/>
        <v>0</v>
      </c>
    </row>
    <row r="23" spans="1:10" ht="15.6">
      <c r="A23" s="394"/>
      <c r="B23" s="398"/>
      <c r="C23" s="395"/>
      <c r="D23" s="399"/>
      <c r="E23" s="397">
        <f t="shared" si="0"/>
        <v>0</v>
      </c>
      <c r="F23" s="398"/>
      <c r="G23" s="394"/>
      <c r="H23" s="399"/>
      <c r="I23" s="397"/>
      <c r="J23" s="400">
        <f t="shared" si="2"/>
        <v>0</v>
      </c>
    </row>
    <row r="24" spans="1:10" ht="15.6">
      <c r="A24" s="394"/>
      <c r="B24" s="398"/>
      <c r="C24" s="395"/>
      <c r="D24" s="399"/>
      <c r="E24" s="397">
        <f t="shared" si="0"/>
        <v>0</v>
      </c>
      <c r="F24" s="398"/>
      <c r="G24" s="394"/>
      <c r="H24" s="399"/>
      <c r="I24" s="397">
        <f t="shared" ref="I24" si="5">SUM(G24*H24)</f>
        <v>0</v>
      </c>
      <c r="J24" s="400">
        <f t="shared" si="2"/>
        <v>0</v>
      </c>
    </row>
    <row r="25" spans="1:10" ht="15.6">
      <c r="A25" s="394"/>
      <c r="B25" s="398"/>
      <c r="C25" s="395"/>
      <c r="D25" s="399"/>
      <c r="E25" s="397">
        <f>SUM(C25*D25)</f>
        <v>0</v>
      </c>
      <c r="F25" s="398"/>
      <c r="G25" s="394"/>
      <c r="H25" s="399"/>
      <c r="I25" s="397">
        <f>SUM(G25*H25)</f>
        <v>0</v>
      </c>
      <c r="J25" s="400">
        <f>SUM(E25,I25)</f>
        <v>0</v>
      </c>
    </row>
    <row r="26" spans="1:10" ht="15.6">
      <c r="A26" s="394"/>
      <c r="B26" s="398"/>
      <c r="C26" s="395"/>
      <c r="D26" s="399"/>
      <c r="E26" s="397"/>
      <c r="F26" s="398"/>
      <c r="G26" s="394"/>
      <c r="H26" s="399"/>
      <c r="I26" s="397">
        <f>SUM(H26*G26)</f>
        <v>0</v>
      </c>
      <c r="J26" s="400">
        <f>SUM(E26,I26)</f>
        <v>0</v>
      </c>
    </row>
    <row r="27" spans="1:10" ht="15.6">
      <c r="A27" s="98"/>
      <c r="B27" s="326"/>
      <c r="C27" s="326"/>
      <c r="D27" s="326"/>
      <c r="E27" s="326"/>
      <c r="F27" s="326"/>
      <c r="G27" s="326"/>
      <c r="H27" s="716" t="s">
        <v>0</v>
      </c>
      <c r="I27" s="716"/>
      <c r="J27" s="402">
        <f>SUM(J5:J26)</f>
        <v>0</v>
      </c>
    </row>
    <row r="28" spans="1:10" ht="15">
      <c r="A28" s="98"/>
      <c r="B28" s="326"/>
      <c r="C28" s="326"/>
      <c r="D28" s="326"/>
      <c r="E28" s="326"/>
      <c r="F28" s="326"/>
      <c r="G28" s="326"/>
      <c r="H28" s="326"/>
      <c r="I28" s="326"/>
    </row>
    <row r="29" spans="1:10" s="15" customFormat="1" ht="17.399999999999999">
      <c r="A29" s="717" t="s">
        <v>65</v>
      </c>
      <c r="B29" s="717"/>
      <c r="C29" s="717"/>
      <c r="D29" s="717"/>
      <c r="E29" s="717"/>
      <c r="F29" s="717"/>
      <c r="G29" s="717"/>
      <c r="H29" s="717"/>
      <c r="I29" s="717"/>
      <c r="J29" s="717"/>
    </row>
    <row r="30" spans="1:10" s="98" customFormat="1" ht="15.6">
      <c r="A30" s="718" t="s">
        <v>222</v>
      </c>
      <c r="B30" s="718"/>
      <c r="C30" s="718"/>
      <c r="D30" s="718"/>
      <c r="E30" s="718"/>
      <c r="F30" s="718"/>
      <c r="G30" s="718"/>
      <c r="H30" s="718"/>
      <c r="I30" s="718"/>
      <c r="J30" s="718"/>
    </row>
    <row r="31" spans="1:10" s="98" customFormat="1" ht="15"/>
    <row r="32" spans="1:10" s="98" customFormat="1" ht="15.6">
      <c r="A32" s="478"/>
      <c r="B32" s="712" t="s">
        <v>38</v>
      </c>
      <c r="C32" s="713"/>
      <c r="D32" s="713"/>
      <c r="E32" s="713"/>
      <c r="F32" s="714" t="s">
        <v>39</v>
      </c>
      <c r="G32" s="714"/>
      <c r="H32" s="714"/>
      <c r="I32" s="715"/>
      <c r="J32" s="389" t="s">
        <v>0</v>
      </c>
    </row>
    <row r="33" spans="1:18" s="98" customFormat="1" ht="15.6">
      <c r="A33" s="390" t="s">
        <v>20</v>
      </c>
      <c r="B33" s="391" t="s">
        <v>21</v>
      </c>
      <c r="C33" s="391" t="s">
        <v>24</v>
      </c>
      <c r="D33" s="391" t="s">
        <v>22</v>
      </c>
      <c r="E33" s="392" t="s">
        <v>23</v>
      </c>
      <c r="F33" s="391" t="s">
        <v>21</v>
      </c>
      <c r="G33" s="391" t="s">
        <v>24</v>
      </c>
      <c r="H33" s="391" t="s">
        <v>22</v>
      </c>
      <c r="I33" s="392" t="s">
        <v>23</v>
      </c>
      <c r="J33" s="393"/>
    </row>
    <row r="34" spans="1:18" ht="15.6">
      <c r="A34" s="394"/>
      <c r="B34" s="398"/>
      <c r="C34" s="395"/>
      <c r="D34" s="399"/>
      <c r="E34" s="397">
        <f>SUM(C34*D34)</f>
        <v>0</v>
      </c>
      <c r="F34" s="398"/>
      <c r="G34" s="394"/>
      <c r="H34" s="399"/>
      <c r="I34" s="397">
        <f>SUM(G34*H34)</f>
        <v>0</v>
      </c>
      <c r="J34" s="400">
        <f>SUM(E34,I34)</f>
        <v>0</v>
      </c>
    </row>
    <row r="35" spans="1:18" s="98" customFormat="1" ht="15.6">
      <c r="A35" s="394"/>
      <c r="B35" s="398"/>
      <c r="C35" s="395"/>
      <c r="D35" s="399"/>
      <c r="E35" s="397">
        <f t="shared" ref="E35:E40" si="6">SUM(C35*D35)</f>
        <v>0</v>
      </c>
      <c r="F35" s="398"/>
      <c r="G35" s="394"/>
      <c r="H35" s="399"/>
      <c r="I35" s="397">
        <f t="shared" ref="I35:I40" si="7">SUM(G35*H35)</f>
        <v>0</v>
      </c>
      <c r="J35" s="400">
        <f t="shared" ref="J35:J40" si="8">SUM(E35,I35)</f>
        <v>0</v>
      </c>
    </row>
    <row r="36" spans="1:18" ht="15.6">
      <c r="A36" s="394"/>
      <c r="B36" s="398"/>
      <c r="C36" s="395"/>
      <c r="D36" s="399"/>
      <c r="E36" s="397">
        <f t="shared" si="6"/>
        <v>0</v>
      </c>
      <c r="F36" s="398"/>
      <c r="G36" s="394"/>
      <c r="H36" s="399"/>
      <c r="I36" s="397">
        <f t="shared" si="7"/>
        <v>0</v>
      </c>
      <c r="J36" s="400">
        <f t="shared" si="8"/>
        <v>0</v>
      </c>
    </row>
    <row r="37" spans="1:18" ht="15.6">
      <c r="A37" s="394"/>
      <c r="B37" s="398"/>
      <c r="C37" s="395"/>
      <c r="D37" s="399"/>
      <c r="E37" s="397">
        <f t="shared" si="6"/>
        <v>0</v>
      </c>
      <c r="F37" s="398"/>
      <c r="G37" s="394"/>
      <c r="H37" s="399"/>
      <c r="I37" s="397">
        <f t="shared" si="7"/>
        <v>0</v>
      </c>
      <c r="J37" s="400">
        <f t="shared" si="8"/>
        <v>0</v>
      </c>
    </row>
    <row r="38" spans="1:18" ht="15.6">
      <c r="A38" s="394"/>
      <c r="B38" s="398"/>
      <c r="C38" s="395"/>
      <c r="D38" s="399"/>
      <c r="E38" s="397">
        <f t="shared" si="6"/>
        <v>0</v>
      </c>
      <c r="F38" s="398"/>
      <c r="G38" s="394"/>
      <c r="H38" s="399"/>
      <c r="I38" s="397">
        <f t="shared" si="7"/>
        <v>0</v>
      </c>
      <c r="J38" s="400">
        <f t="shared" si="8"/>
        <v>0</v>
      </c>
    </row>
    <row r="39" spans="1:18" ht="15.6">
      <c r="A39" s="394"/>
      <c r="B39" s="398"/>
      <c r="C39" s="395"/>
      <c r="D39" s="399"/>
      <c r="E39" s="397">
        <f t="shared" si="6"/>
        <v>0</v>
      </c>
      <c r="F39" s="398"/>
      <c r="G39" s="394"/>
      <c r="H39" s="399"/>
      <c r="I39" s="397">
        <f t="shared" si="7"/>
        <v>0</v>
      </c>
      <c r="J39" s="400">
        <f t="shared" si="8"/>
        <v>0</v>
      </c>
    </row>
    <row r="40" spans="1:18" ht="15.6">
      <c r="A40" s="394"/>
      <c r="B40" s="398"/>
      <c r="C40" s="395"/>
      <c r="D40" s="399"/>
      <c r="E40" s="397">
        <f t="shared" si="6"/>
        <v>0</v>
      </c>
      <c r="F40" s="398"/>
      <c r="G40" s="394"/>
      <c r="H40" s="399"/>
      <c r="I40" s="397">
        <f t="shared" si="7"/>
        <v>0</v>
      </c>
      <c r="J40" s="400">
        <f t="shared" si="8"/>
        <v>0</v>
      </c>
    </row>
    <row r="41" spans="1:18" ht="15.6">
      <c r="A41" s="98"/>
      <c r="B41" s="326"/>
      <c r="C41" s="326"/>
      <c r="D41" s="326"/>
      <c r="E41" s="326"/>
      <c r="F41" s="326"/>
      <c r="G41" s="326"/>
      <c r="H41" s="716" t="s">
        <v>0</v>
      </c>
      <c r="I41" s="716"/>
      <c r="J41" s="402">
        <f>SUM(J34:J40)</f>
        <v>0</v>
      </c>
      <c r="R41" s="403"/>
    </row>
  </sheetData>
  <sheetProtection algorithmName="SHA-512" hashValue="LUJv8PGoPQv4CfPJypeTledlxWvgNEFdDjZP97rhBR7JFCJAL66N/dXcI3jHA5cZzVfhBtZc4olGlBaLnODIsg==" saltValue="MtGfp2uEnLuLcq/RVO9YcQ==" spinCount="100000" sheet="1" insertRows="0"/>
  <mergeCells count="10">
    <mergeCell ref="A1:J1"/>
    <mergeCell ref="A2:J2"/>
    <mergeCell ref="B32:E32"/>
    <mergeCell ref="F32:I32"/>
    <mergeCell ref="H41:I41"/>
    <mergeCell ref="B3:E3"/>
    <mergeCell ref="F3:I3"/>
    <mergeCell ref="H27:I27"/>
    <mergeCell ref="A29:J29"/>
    <mergeCell ref="A30:J30"/>
  </mergeCells>
  <phoneticPr fontId="2" type="noConversion"/>
  <pageMargins left="0.75" right="0.75" top="0.5" bottom="0.5" header="0.5" footer="0.5"/>
  <pageSetup scale="6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196DB-5042-41D4-AB92-83ED564019BD}">
  <dimension ref="A1:D45"/>
  <sheetViews>
    <sheetView topLeftCell="A9" workbookViewId="0">
      <selection activeCell="N14" sqref="N14"/>
    </sheetView>
  </sheetViews>
  <sheetFormatPr defaultColWidth="9.109375" defaultRowHeight="13.2"/>
  <cols>
    <col min="1" max="1" width="40.109375" style="471" customWidth="1"/>
    <col min="2" max="2" width="74.109375" style="471" customWidth="1"/>
    <col min="3" max="16384" width="9.109375" style="471"/>
  </cols>
  <sheetData>
    <row r="1" spans="1:4" ht="24.6">
      <c r="A1" s="727" t="s">
        <v>95</v>
      </c>
      <c r="B1" s="727"/>
      <c r="C1" s="727"/>
      <c r="D1" s="727"/>
    </row>
    <row r="2" spans="1:4" ht="17.399999999999999">
      <c r="A2" s="472" t="s">
        <v>220</v>
      </c>
    </row>
    <row r="3" spans="1:4" ht="15.6">
      <c r="A3" s="728" t="s">
        <v>221</v>
      </c>
      <c r="B3" s="728"/>
      <c r="C3" s="728"/>
      <c r="D3" s="728"/>
    </row>
    <row r="4" spans="1:4" ht="15">
      <c r="A4" s="1"/>
      <c r="B4" s="1"/>
    </row>
    <row r="5" spans="1:4" ht="15.6">
      <c r="A5" s="473" t="s">
        <v>4</v>
      </c>
      <c r="B5" s="720" t="s">
        <v>5</v>
      </c>
      <c r="C5" s="720"/>
      <c r="D5" s="720"/>
    </row>
    <row r="6" spans="1:4" ht="32.25" customHeight="1">
      <c r="A6" s="474" t="s">
        <v>6</v>
      </c>
      <c r="B6" s="719" t="s">
        <v>96</v>
      </c>
      <c r="C6" s="719"/>
      <c r="D6" s="719"/>
    </row>
    <row r="7" spans="1:4" ht="18" customHeight="1">
      <c r="A7" s="475" t="s">
        <v>97</v>
      </c>
      <c r="B7" s="719" t="s">
        <v>98</v>
      </c>
      <c r="C7" s="719"/>
      <c r="D7" s="719"/>
    </row>
    <row r="8" spans="1:4" ht="18.75" customHeight="1">
      <c r="A8" s="475" t="s">
        <v>2</v>
      </c>
      <c r="B8" s="719" t="s">
        <v>123</v>
      </c>
      <c r="C8" s="719"/>
      <c r="D8" s="719"/>
    </row>
    <row r="9" spans="1:4" ht="22.5" customHeight="1">
      <c r="A9" s="475" t="s">
        <v>99</v>
      </c>
      <c r="B9" s="719" t="s">
        <v>100</v>
      </c>
      <c r="C9" s="719"/>
      <c r="D9" s="719"/>
    </row>
    <row r="10" spans="1:4" ht="18.75" customHeight="1">
      <c r="A10" s="475" t="s">
        <v>101</v>
      </c>
      <c r="B10" s="719" t="s">
        <v>98</v>
      </c>
      <c r="C10" s="719"/>
      <c r="D10" s="719"/>
    </row>
    <row r="11" spans="1:4" ht="20.25" customHeight="1">
      <c r="A11" s="475" t="s">
        <v>102</v>
      </c>
      <c r="B11" s="719" t="s">
        <v>103</v>
      </c>
      <c r="C11" s="719"/>
      <c r="D11" s="719"/>
    </row>
    <row r="12" spans="1:4" ht="20.25" customHeight="1">
      <c r="A12" s="475" t="s">
        <v>104</v>
      </c>
      <c r="B12" s="719" t="s">
        <v>120</v>
      </c>
      <c r="C12" s="719"/>
      <c r="D12" s="719"/>
    </row>
    <row r="13" spans="1:4" ht="21" customHeight="1">
      <c r="A13" s="475" t="s">
        <v>1</v>
      </c>
      <c r="B13" s="719" t="s">
        <v>122</v>
      </c>
      <c r="C13" s="719"/>
      <c r="D13" s="719"/>
    </row>
    <row r="14" spans="1:4" ht="18.75" customHeight="1">
      <c r="A14" s="475" t="s">
        <v>105</v>
      </c>
      <c r="B14" s="721" t="s">
        <v>121</v>
      </c>
      <c r="C14" s="721"/>
      <c r="D14" s="721"/>
    </row>
    <row r="15" spans="1:4" ht="48.75" customHeight="1">
      <c r="A15" s="475" t="s">
        <v>3</v>
      </c>
      <c r="B15" s="719" t="s">
        <v>106</v>
      </c>
      <c r="C15" s="719"/>
      <c r="D15" s="719"/>
    </row>
    <row r="17" spans="1:4" ht="17.399999999999999">
      <c r="A17" s="2" t="s">
        <v>223</v>
      </c>
    </row>
    <row r="18" spans="1:4" ht="15">
      <c r="A18" s="728" t="s">
        <v>107</v>
      </c>
      <c r="B18" s="728"/>
      <c r="C18" s="728"/>
      <c r="D18" s="728"/>
    </row>
    <row r="19" spans="1:4" ht="15">
      <c r="A19" s="1"/>
      <c r="B19" s="1"/>
    </row>
    <row r="20" spans="1:4" ht="15.6">
      <c r="A20" s="473" t="s">
        <v>4</v>
      </c>
      <c r="B20" s="720" t="s">
        <v>5</v>
      </c>
      <c r="C20" s="720"/>
      <c r="D20" s="720"/>
    </row>
    <row r="21" spans="1:4" ht="48" customHeight="1">
      <c r="A21" s="474" t="s">
        <v>6</v>
      </c>
      <c r="B21" s="719" t="s">
        <v>108</v>
      </c>
      <c r="C21" s="719"/>
      <c r="D21" s="719"/>
    </row>
    <row r="22" spans="1:4" ht="23.25" customHeight="1">
      <c r="A22" s="474" t="s">
        <v>109</v>
      </c>
      <c r="B22" s="722" t="s">
        <v>110</v>
      </c>
      <c r="C22" s="722"/>
      <c r="D22" s="722"/>
    </row>
    <row r="23" spans="1:4" ht="36" customHeight="1">
      <c r="A23" s="474" t="s">
        <v>2</v>
      </c>
      <c r="B23" s="719" t="s">
        <v>111</v>
      </c>
      <c r="C23" s="719"/>
      <c r="D23" s="719"/>
    </row>
    <row r="24" spans="1:4" ht="21.75" customHeight="1">
      <c r="A24" s="474" t="s">
        <v>99</v>
      </c>
      <c r="B24" s="719" t="s">
        <v>112</v>
      </c>
      <c r="C24" s="719"/>
      <c r="D24" s="719"/>
    </row>
    <row r="25" spans="1:4" ht="22.5" customHeight="1">
      <c r="A25" s="474" t="s">
        <v>101</v>
      </c>
      <c r="B25" s="719" t="s">
        <v>113</v>
      </c>
      <c r="C25" s="719"/>
      <c r="D25" s="719"/>
    </row>
    <row r="26" spans="1:4" ht="25.5" customHeight="1">
      <c r="A26" s="474" t="s">
        <v>102</v>
      </c>
      <c r="B26" s="719" t="s">
        <v>114</v>
      </c>
      <c r="C26" s="719"/>
      <c r="D26" s="719"/>
    </row>
    <row r="27" spans="1:4" ht="30.75" customHeight="1">
      <c r="A27" s="474" t="s">
        <v>115</v>
      </c>
      <c r="B27" s="719" t="s">
        <v>116</v>
      </c>
      <c r="C27" s="719"/>
      <c r="D27" s="719"/>
    </row>
    <row r="28" spans="1:4" ht="38.25" customHeight="1">
      <c r="A28" s="474" t="s">
        <v>164</v>
      </c>
      <c r="B28" s="719" t="s">
        <v>224</v>
      </c>
      <c r="C28" s="719"/>
      <c r="D28" s="719"/>
    </row>
    <row r="29" spans="1:4" ht="47.25" customHeight="1">
      <c r="A29" s="474" t="s">
        <v>1</v>
      </c>
      <c r="B29" s="719" t="s">
        <v>187</v>
      </c>
      <c r="C29" s="719"/>
      <c r="D29" s="719"/>
    </row>
    <row r="30" spans="1:4" ht="37.5" customHeight="1">
      <c r="A30" s="474" t="s">
        <v>105</v>
      </c>
      <c r="B30" s="723" t="s">
        <v>225</v>
      </c>
      <c r="C30" s="724"/>
      <c r="D30" s="725"/>
    </row>
    <row r="31" spans="1:4" ht="48" customHeight="1">
      <c r="A31" s="474" t="s">
        <v>3</v>
      </c>
      <c r="B31" s="719" t="s">
        <v>188</v>
      </c>
      <c r="C31" s="719"/>
      <c r="D31" s="719"/>
    </row>
    <row r="32" spans="1:4" ht="15">
      <c r="A32" s="3"/>
      <c r="B32" s="4"/>
      <c r="C32" s="4"/>
      <c r="D32" s="4"/>
    </row>
    <row r="33" spans="1:4" ht="24.6">
      <c r="A33" s="731" t="s">
        <v>28</v>
      </c>
      <c r="B33" s="731"/>
    </row>
    <row r="34" spans="1:4" ht="71.25" customHeight="1">
      <c r="A34" s="474" t="s">
        <v>11</v>
      </c>
      <c r="B34" s="726" t="s">
        <v>34</v>
      </c>
      <c r="C34" s="726"/>
      <c r="D34" s="726"/>
    </row>
    <row r="35" spans="1:4" ht="68.25" customHeight="1">
      <c r="A35" s="474" t="s">
        <v>13</v>
      </c>
      <c r="B35" s="726" t="s">
        <v>35</v>
      </c>
      <c r="C35" s="726"/>
      <c r="D35" s="726"/>
    </row>
    <row r="36" spans="1:4" ht="95.25" customHeight="1">
      <c r="A36" s="474" t="s">
        <v>189</v>
      </c>
      <c r="B36" s="726" t="s">
        <v>190</v>
      </c>
      <c r="C36" s="726"/>
      <c r="D36" s="726"/>
    </row>
    <row r="37" spans="1:4" ht="49.5" customHeight="1">
      <c r="A37" s="474" t="s">
        <v>64</v>
      </c>
      <c r="B37" s="726" t="s">
        <v>117</v>
      </c>
      <c r="C37" s="726"/>
      <c r="D37" s="726"/>
    </row>
    <row r="38" spans="1:4" ht="60.75" customHeight="1">
      <c r="A38" s="476" t="s">
        <v>27</v>
      </c>
      <c r="B38" s="726" t="s">
        <v>118</v>
      </c>
      <c r="C38" s="726"/>
      <c r="D38" s="726"/>
    </row>
    <row r="39" spans="1:4" ht="18.75" customHeight="1">
      <c r="A39" s="474" t="s">
        <v>16</v>
      </c>
      <c r="B39" s="729" t="s">
        <v>31</v>
      </c>
      <c r="C39" s="729"/>
      <c r="D39" s="729"/>
    </row>
    <row r="40" spans="1:4" ht="34.5" customHeight="1">
      <c r="A40" s="476" t="s">
        <v>12</v>
      </c>
      <c r="B40" s="730" t="s">
        <v>126</v>
      </c>
      <c r="C40" s="730"/>
      <c r="D40" s="730"/>
    </row>
    <row r="41" spans="1:4" ht="30" customHeight="1">
      <c r="A41" s="477" t="s">
        <v>128</v>
      </c>
      <c r="B41" s="730" t="s">
        <v>127</v>
      </c>
      <c r="C41" s="730"/>
      <c r="D41" s="730"/>
    </row>
    <row r="42" spans="1:4" ht="33" customHeight="1">
      <c r="A42" s="477" t="s">
        <v>129</v>
      </c>
      <c r="B42" s="726" t="s">
        <v>124</v>
      </c>
      <c r="C42" s="726"/>
      <c r="D42" s="726"/>
    </row>
    <row r="43" spans="1:4" ht="30">
      <c r="A43" s="474" t="s">
        <v>125</v>
      </c>
      <c r="B43" s="726" t="s">
        <v>119</v>
      </c>
      <c r="C43" s="726"/>
      <c r="D43" s="726"/>
    </row>
    <row r="44" spans="1:4" ht="49.5" customHeight="1">
      <c r="A44" s="476" t="s">
        <v>15</v>
      </c>
      <c r="B44" s="726" t="s">
        <v>32</v>
      </c>
      <c r="C44" s="726"/>
      <c r="D44" s="726"/>
    </row>
    <row r="45" spans="1:4" ht="68.25" customHeight="1">
      <c r="A45" s="474" t="s">
        <v>29</v>
      </c>
      <c r="B45" s="726" t="s">
        <v>30</v>
      </c>
      <c r="C45" s="726"/>
      <c r="D45" s="726"/>
    </row>
  </sheetData>
  <sheetProtection algorithmName="SHA-512" hashValue="7FHkac3cFWkP9J6df4WtMVCqrf8ZvzOsfofRaU0v45g3rFaNbYvCiFCB30WI+znnVLaLg8gR2nrl+1J89eqMHQ==" saltValue="98hvWapmml6yn+zqDPTKhQ==" spinCount="100000" sheet="1" objects="1" scenarios="1"/>
  <mergeCells count="39">
    <mergeCell ref="B45:D45"/>
    <mergeCell ref="A1:D1"/>
    <mergeCell ref="A3:D3"/>
    <mergeCell ref="A18:D18"/>
    <mergeCell ref="B39:D39"/>
    <mergeCell ref="B40:D40"/>
    <mergeCell ref="B41:D41"/>
    <mergeCell ref="B42:D42"/>
    <mergeCell ref="B43:D43"/>
    <mergeCell ref="B44:D44"/>
    <mergeCell ref="A33:B33"/>
    <mergeCell ref="B34:D34"/>
    <mergeCell ref="B35:D35"/>
    <mergeCell ref="B36:D36"/>
    <mergeCell ref="B37:D37"/>
    <mergeCell ref="B38:D38"/>
    <mergeCell ref="B31:D31"/>
    <mergeCell ref="B20:D20"/>
    <mergeCell ref="B21:D21"/>
    <mergeCell ref="B22:D22"/>
    <mergeCell ref="B23:D23"/>
    <mergeCell ref="B24:D24"/>
    <mergeCell ref="B25:D25"/>
    <mergeCell ref="B26:D26"/>
    <mergeCell ref="B27:D27"/>
    <mergeCell ref="B28:D28"/>
    <mergeCell ref="B29:D29"/>
    <mergeCell ref="B30:D30"/>
    <mergeCell ref="B15:D15"/>
    <mergeCell ref="B5:D5"/>
    <mergeCell ref="B6:D6"/>
    <mergeCell ref="B7:D7"/>
    <mergeCell ref="B8:D8"/>
    <mergeCell ref="B9:D9"/>
    <mergeCell ref="B10:D10"/>
    <mergeCell ref="B11:D11"/>
    <mergeCell ref="B12:D12"/>
    <mergeCell ref="B13:D13"/>
    <mergeCell ref="B14:D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139e0fc2-f70e-482f-abed-418a11599e3d" xsi:nil="true"/>
    <lcf76f155ced4ddcb4097134ff3c332f xmlns="c5f638a2-c121-471f-b2b8-2c7885ddefa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08CC86F27F9944BD41ADEFE3728C72" ma:contentTypeVersion="18" ma:contentTypeDescription="Create a new document." ma:contentTypeScope="" ma:versionID="abc6f89a5af8c9e717fb7b631f41b687">
  <xsd:schema xmlns:xsd="http://www.w3.org/2001/XMLSchema" xmlns:xs="http://www.w3.org/2001/XMLSchema" xmlns:p="http://schemas.microsoft.com/office/2006/metadata/properties" xmlns:ns1="http://schemas.microsoft.com/sharepoint/v3" xmlns:ns2="c5f638a2-c121-471f-b2b8-2c7885ddefa4" xmlns:ns3="139e0fc2-f70e-482f-abed-418a11599e3d" targetNamespace="http://schemas.microsoft.com/office/2006/metadata/properties" ma:root="true" ma:fieldsID="424bc3841e46546adc8cb5da8f22624c" ns1:_="" ns2:_="" ns3:_="">
    <xsd:import namespace="http://schemas.microsoft.com/sharepoint/v3"/>
    <xsd:import namespace="c5f638a2-c121-471f-b2b8-2c7885ddefa4"/>
    <xsd:import namespace="139e0fc2-f70e-482f-abed-418a11599e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f638a2-c121-471f-b2b8-2c7885ddef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b7f72e9-c636-414a-839e-9f0dd5fe5843"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39e0fc2-f70e-482f-abed-418a11599e3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a1e13f6a-122a-414d-a99e-03b7d0ec7644}" ma:internalName="TaxCatchAll" ma:showField="CatchAllData" ma:web="139e0fc2-f70e-482f-abed-418a11599e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52AA6F-73DC-451B-BA56-D85D64726A7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5f638a2-c121-471f-b2b8-2c7885ddefa4"/>
    <ds:schemaRef ds:uri="http://schemas.microsoft.com/sharepoint/v3"/>
    <ds:schemaRef ds:uri="http://purl.org/dc/terms/"/>
    <ds:schemaRef ds:uri="http://schemas.openxmlformats.org/package/2006/metadata/core-properties"/>
    <ds:schemaRef ds:uri="139e0fc2-f70e-482f-abed-418a11599e3d"/>
    <ds:schemaRef ds:uri="http://www.w3.org/XML/1998/namespace"/>
    <ds:schemaRef ds:uri="http://purl.org/dc/dcmitype/"/>
  </ds:schemaRefs>
</ds:datastoreItem>
</file>

<file path=customXml/itemProps2.xml><?xml version="1.0" encoding="utf-8"?>
<ds:datastoreItem xmlns:ds="http://schemas.openxmlformats.org/officeDocument/2006/customXml" ds:itemID="{CF343D93-543A-4A17-9750-1B1BBE1590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5f638a2-c121-471f-b2b8-2c7885ddefa4"/>
    <ds:schemaRef ds:uri="139e0fc2-f70e-482f-abed-418a11599e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875373-1443-4A1D-AA31-F4ED1A75C0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Instructions</vt:lpstr>
      <vt:lpstr>Budget Cover Sheet</vt:lpstr>
      <vt:lpstr>Persons Served Estimate</vt:lpstr>
      <vt:lpstr>Service by Site</vt:lpstr>
      <vt:lpstr>Part A Personnel Costs</vt:lpstr>
      <vt:lpstr>Part B Nutrition Service Costs</vt:lpstr>
      <vt:lpstr>Part C Cash Revenue and Support</vt:lpstr>
      <vt:lpstr>PartC(a)(b) Third Party InKind </vt:lpstr>
      <vt:lpstr>Definitions</vt:lpstr>
      <vt:lpstr>DropDown Lists</vt:lpstr>
      <vt:lpstr>County</vt:lpstr>
      <vt:lpstr>'Budget Cover Sheet'!Print_Area</vt:lpstr>
      <vt:lpstr>'Part B Nutrition Service Costs'!Print_Area</vt:lpstr>
      <vt:lpstr>'Persons Served Estimate'!Print_Area</vt:lpstr>
      <vt:lpstr>'Service by Site'!Print_Area</vt:lpstr>
      <vt:lpstr>X</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PWKLB43</dc:creator>
  <cp:lastModifiedBy>Amanda Nickerson</cp:lastModifiedBy>
  <cp:lastPrinted>2018-07-15T22:58:40Z</cp:lastPrinted>
  <dcterms:created xsi:type="dcterms:W3CDTF">2008-09-24T19:28:42Z</dcterms:created>
  <dcterms:modified xsi:type="dcterms:W3CDTF">2023-05-08T01:21:09Z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0x010100E208CC86F27F9944BD41ADEFE3728C72</vt:lpwstr>
  </property>
  <property fmtid="{D5CDD505-2E9C-101B-9397-08002B2CF9AE}" pid="3" name="MediaServiceImageTags">
    <vt:lpwstr/>
  </property>
</Properties>
</file>